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SFIORE\Schools\Healthy Food Certification (HFC)\HFC Handouts\CNS Calculation Worksheets\"/>
    </mc:Choice>
  </mc:AlternateContent>
  <bookViews>
    <workbookView xWindow="0" yWindow="0" windowWidth="20490" windowHeight="7050"/>
  </bookViews>
  <sheets>
    <sheet name="Sheet1" sheetId="1" r:id="rId1"/>
  </sheets>
  <definedNames>
    <definedName name="_xlnm.Print_Area" localSheetId="0">Sheet1!$A$1:$AT$155</definedName>
  </definedNames>
  <calcPr calcId="162913"/>
</workbook>
</file>

<file path=xl/calcChain.xml><?xml version="1.0" encoding="utf-8"?>
<calcChain xmlns="http://schemas.openxmlformats.org/spreadsheetml/2006/main">
  <c r="AF70" i="1" l="1"/>
  <c r="N46" i="1" l="1"/>
  <c r="AA40" i="1" l="1"/>
  <c r="V40" i="1"/>
  <c r="AA39" i="1"/>
  <c r="V39" i="1"/>
  <c r="AA38" i="1"/>
  <c r="V38" i="1"/>
  <c r="AA37" i="1"/>
  <c r="V37" i="1"/>
  <c r="AA36" i="1"/>
  <c r="V36" i="1"/>
  <c r="AA35" i="1"/>
  <c r="V35" i="1"/>
  <c r="AA34" i="1"/>
  <c r="V34" i="1"/>
  <c r="AA33" i="1"/>
  <c r="V33" i="1"/>
  <c r="AA32" i="1"/>
  <c r="V32" i="1"/>
  <c r="R112" i="1" l="1"/>
  <c r="AF97" i="1"/>
  <c r="AF74" i="1"/>
  <c r="AF73" i="1"/>
  <c r="AF72" i="1"/>
  <c r="AF71" i="1"/>
  <c r="AF75" i="1" l="1"/>
  <c r="AF99" i="1" s="1"/>
  <c r="AF102" i="1" s="1"/>
  <c r="R119" i="1" l="1"/>
  <c r="AN119" i="1" s="1"/>
  <c r="R121" i="1"/>
  <c r="AN121" i="1" s="1"/>
  <c r="AJ121" i="1" l="1"/>
  <c r="AJ119" i="1"/>
</calcChain>
</file>

<file path=xl/sharedStrings.xml><?xml version="1.0" encoding="utf-8"?>
<sst xmlns="http://schemas.openxmlformats.org/spreadsheetml/2006/main" count="104" uniqueCount="83">
  <si>
    <t xml:space="preserve"> servings</t>
  </si>
  <si>
    <t xml:space="preserve">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age, ancestry, color, criminal record (in state employment and licensing), gender identity or expression, genetic information, intellectual disability, learning disability, marital status, mental disability (past or present), national origin, physical disability (including blindness), race, religious creed, retaliation for previously opposed discrimination or coercion, sex (pregnancy or sexual harassment), sexual orientation, veteran status or workplace hazards to reproductive systems, unless there is a bona fide occupational qualification excluding persons in any of the aforementioned protected classes.
</t>
  </si>
  <si>
    <t>Inquiries regarding the Connecticut State Department of Education’s nondiscrimination policies should be directed to: Levy Gillespie, Equal Employment Opportunity Director/Americans with Disabilities Coordinator (ADA), Connecticut State Department of Education, 450 Columbus Boulevard, Suite 607, Hartford, CT 06103, 860-807-2071, levy.gillespie@ct.gov.</t>
  </si>
  <si>
    <t>·</t>
  </si>
  <si>
    <t>Recipe name:</t>
  </si>
  <si>
    <t xml:space="preserve">Date reviewed:  </t>
  </si>
  <si>
    <t>USDA's FoodData Central</t>
  </si>
  <si>
    <t xml:space="preserve"> grams</t>
  </si>
  <si>
    <t xml:space="preserve"> ounces =</t>
  </si>
  <si>
    <t>Connecticut Nutrition Standards</t>
  </si>
  <si>
    <t>For more information, visit the CSDE’s Healthy Food Certification and Connecticut Nutrition Standards webpages, or contact the coordinator of HFC at the Connecticut State Department of Education, Bureau of Health/Nutrition, Family Services and Adult Education, 450 Columbus Boulevard, Suite 504, Hartford, CT 06103-1841.</t>
  </si>
  <si>
    <t>Healthy Food Certification</t>
  </si>
  <si>
    <t>HFC Coordinator</t>
  </si>
  <si>
    <t>Worksheet 10: Evaluating Recipes for Sugars</t>
  </si>
  <si>
    <t>School district:</t>
  </si>
  <si>
    <t>Recipe number:</t>
  </si>
  <si>
    <r>
      <rPr>
        <b/>
        <sz val="11"/>
        <rFont val="Arial Narrow"/>
        <family val="2"/>
      </rPr>
      <t>Recipe servings:</t>
    </r>
    <r>
      <rPr>
        <sz val="11"/>
        <rFont val="Arial Narrow"/>
        <family val="2"/>
      </rPr>
      <t xml:space="preserve"> List the number of serving in the recipe.</t>
    </r>
  </si>
  <si>
    <t>Sugar Ingredients in Recipe</t>
  </si>
  <si>
    <t>Weight (ounces)</t>
  </si>
  <si>
    <t>Weight (grams)</t>
  </si>
  <si>
    <t xml:space="preserve">Other Recipe Ingredients </t>
  </si>
  <si>
    <t>Amount in Recipe (e.g., cups, pounds)</t>
  </si>
  <si>
    <t>Total Sugars (grams)</t>
  </si>
  <si>
    <t xml:space="preserve">Yield Study Data Form </t>
  </si>
  <si>
    <t>Compliance with CNS sugar standards</t>
  </si>
  <si>
    <t>Standard</t>
  </si>
  <si>
    <t>Amount in Recipe</t>
  </si>
  <si>
    <t>Does recipe meet the standard?</t>
  </si>
  <si>
    <t>A</t>
  </si>
  <si>
    <t xml:space="preserve"> Grams of sugars per serving:</t>
  </si>
  <si>
    <t>No more than 15 grams</t>
  </si>
  <si>
    <t xml:space="preserve"> Yes</t>
  </si>
  <si>
    <t xml:space="preserve"> No</t>
  </si>
  <si>
    <t>B</t>
  </si>
  <si>
    <t xml:space="preserve"> Percentage of sugars by weight:</t>
  </si>
  <si>
    <t>No more than 35 percent</t>
  </si>
  <si>
    <t>Summary of Connecticut Nutrition Standards</t>
  </si>
  <si>
    <t>This worksheet is available at https://portal.ct.gov/-/media/SDE/Nutrition/HFC/CNS/CNSworksheet10.xlsx.</t>
  </si>
  <si>
    <t>Table 1. Weight of common sugar ingredients</t>
  </si>
  <si>
    <t>Ingredient</t>
  </si>
  <si>
    <t>Cups per pound</t>
  </si>
  <si>
    <t xml:space="preserve"> pounds</t>
  </si>
  <si>
    <t xml:space="preserve"> ounces</t>
  </si>
  <si>
    <t>Brown sugar, firmly packed</t>
  </si>
  <si>
    <t xml:space="preserve">Brown sugar, lightly packed </t>
  </si>
  <si>
    <t xml:space="preserve">Corn syrup </t>
  </si>
  <si>
    <t>1½</t>
  </si>
  <si>
    <t>Granulated sugar (white sugar)</t>
  </si>
  <si>
    <t>2¼</t>
  </si>
  <si>
    <t xml:space="preserve">Honey </t>
  </si>
  <si>
    <t xml:space="preserve">1⅓ </t>
  </si>
  <si>
    <t>Maple syrup</t>
  </si>
  <si>
    <t>Molasses</t>
  </si>
  <si>
    <t>Powdered sugar, sifted</t>
  </si>
  <si>
    <t>3¾</t>
  </si>
  <si>
    <t>Powdered sugar, unsifted</t>
  </si>
  <si>
    <t>3¼</t>
  </si>
  <si>
    <t xml:space="preserve"> pounds =</t>
  </si>
  <si>
    <r>
      <t xml:space="preserve">If the recipe does not meet each standard, it </t>
    </r>
    <r>
      <rPr>
        <b/>
        <sz val="11"/>
        <color theme="1"/>
        <rFont val="Arial Narrow"/>
        <family val="2"/>
      </rPr>
      <t>cannot</t>
    </r>
    <r>
      <rPr>
        <sz val="11"/>
        <color theme="1"/>
        <rFont val="Arial Narrow"/>
        <family val="2"/>
      </rPr>
      <t xml:space="preserve"> be sold to students separately from reimbursable meals. Schools may be able to adjust the recipe's sugar content and reanalyze the revised recipe to determine if it meets the CNS. </t>
    </r>
  </si>
  <si>
    <t>CNS Worksheet 10: Page 1 of 4</t>
  </si>
  <si>
    <t>CNS Worksheet 10: Page 3 of 4</t>
  </si>
  <si>
    <t>CNS Worksheet 10: Page 4 of 4</t>
  </si>
  <si>
    <t>If the recipe lists the sugar ingredients only in ounces, enter pounds below to convert to ounces.</t>
  </si>
  <si>
    <t>* One pound equals 16 ounces.</t>
  </si>
  <si>
    <t>Weight per cup *</t>
  </si>
  <si>
    <r>
      <t xml:space="preserve">Instructions: </t>
    </r>
    <r>
      <rPr>
        <sz val="11"/>
        <rFont val="Arial Narrow"/>
        <family val="2"/>
      </rPr>
      <t xml:space="preserve">Enter information in the </t>
    </r>
    <r>
      <rPr>
        <b/>
        <sz val="11"/>
        <rFont val="Arial Narrow"/>
        <family val="2"/>
      </rPr>
      <t>blue boxes</t>
    </r>
    <r>
      <rPr>
        <sz val="11"/>
        <rFont val="Arial Narrow"/>
        <family val="2"/>
      </rPr>
      <t>, following the directions indicated. The yellow boxes calculate automatically. Keep completed worksheets on file for Healthy Food Certification (HFC) documentation (due November 30 of each year) and the CSDE's Administrative Review of school nutrition programs. The CSDE recommends maintaining completed worksheets electronically in a folder on the computer.</t>
    </r>
  </si>
  <si>
    <t>Total weight of sugars:</t>
  </si>
  <si>
    <t>Total weight of sugars in ingredients:</t>
  </si>
  <si>
    <r>
      <rPr>
        <b/>
        <sz val="11"/>
        <rFont val="Arial Narrow"/>
        <family val="2"/>
      </rPr>
      <t xml:space="preserve">Total weight of sugars (grams): </t>
    </r>
    <r>
      <rPr>
        <sz val="11"/>
        <rFont val="Arial Narrow"/>
        <family val="2"/>
      </rPr>
      <t>Add the total sugars (A in step 2) plus the sugars in the other recipe ingredients (B in step 3).</t>
    </r>
  </si>
  <si>
    <r>
      <rPr>
        <b/>
        <sz val="11"/>
        <rFont val="Arial Narrow"/>
        <family val="2"/>
      </rPr>
      <t xml:space="preserve">Grams of sugars per serving: </t>
    </r>
    <r>
      <rPr>
        <sz val="11"/>
        <rFont val="Arial Narrow"/>
        <family val="2"/>
      </rPr>
      <t>Divide the total weight of sugars (step 4) by the number of recipe servings (step 1).</t>
    </r>
  </si>
  <si>
    <t xml:space="preserve"> grams per serving</t>
  </si>
  <si>
    <r>
      <t xml:space="preserve">Weight of one recipe serving: </t>
    </r>
    <r>
      <rPr>
        <sz val="11"/>
        <rFont val="Arial Narrow"/>
        <family val="2"/>
      </rPr>
      <t xml:space="preserve">Enter the weight (ounces) of </t>
    </r>
    <r>
      <rPr>
        <b/>
        <sz val="11"/>
        <rFont val="Arial Narrow"/>
        <family val="2"/>
      </rPr>
      <t>one serving</t>
    </r>
    <r>
      <rPr>
        <sz val="11"/>
        <rFont val="Arial Narrow"/>
        <family val="2"/>
      </rPr>
      <t xml:space="preserve"> of the recipe. If the recipe does not list the weight  of the serving, determine the average serving weight by weighing at least four portions of the prepared recipe as served (i.e., cooked, not raw). For additional guidance on determining average weight, see the CSDE's handout below.</t>
    </r>
  </si>
  <si>
    <t xml:space="preserve"> One serving = </t>
  </si>
  <si>
    <t>CNS Sugar Standards*</t>
  </si>
  <si>
    <t xml:space="preserve">No more than 35% </t>
  </si>
  <si>
    <t>*</t>
  </si>
  <si>
    <r>
      <rPr>
        <b/>
        <sz val="11"/>
        <color rgb="FFC00000"/>
        <rFont val="Arial Narrow"/>
        <family val="2"/>
      </rPr>
      <t>Note:</t>
    </r>
    <r>
      <rPr>
        <sz val="11"/>
        <color rgb="FF000000"/>
        <rFont val="Arial Narrow"/>
        <family val="2"/>
      </rPr>
      <t xml:space="preserve"> These sugar standards do not apply to yogurt, pudding, and smoothies. The sugar standard for these foods is no more than 4 grams of sugars per ounce. For more information, </t>
    </r>
    <r>
      <rPr>
        <sz val="11"/>
        <color theme="1"/>
        <rFont val="Arial Narrow"/>
        <family val="2"/>
      </rPr>
      <t>see the CSDE's handout below.</t>
    </r>
  </si>
  <si>
    <t xml:space="preserve">If a recipe contains added sugars or ingredients that contain naturally occurring sugars, the school must calculate the total amount of sugars per recipe serving. Using nutrient analysis software is the most accurate method for determining the nutrition information per serving. If a recipe's nutrition information per serving does not the list total sugars, this information must be calculated manually using this worksheet.. </t>
  </si>
  <si>
    <t>Before calculating the recipe's sugar content, check to be sure that the recipe meets all other CNS requirements for the appropriate food category.  For more information on the CNS requirements, see the Connecticut State Department of Education's (CSDE) document below.</t>
  </si>
  <si>
    <r>
      <rPr>
        <b/>
        <sz val="11"/>
        <color rgb="FFC00000"/>
        <rFont val="Arial Narrow"/>
        <family val="2"/>
      </rPr>
      <t>Note:</t>
    </r>
    <r>
      <rPr>
        <sz val="11"/>
        <color rgb="FFFF0000"/>
        <rFont val="Arial Narrow"/>
        <family val="2"/>
      </rPr>
      <t xml:space="preserve"> </t>
    </r>
    <r>
      <rPr>
        <sz val="11"/>
        <color theme="1"/>
        <rFont val="Arial Narrow"/>
        <family val="2"/>
      </rPr>
      <t xml:space="preserve">You will need to know the cooked </t>
    </r>
    <r>
      <rPr>
        <b/>
        <sz val="11"/>
        <color theme="1"/>
        <rFont val="Arial Narrow"/>
        <family val="2"/>
      </rPr>
      <t>weight (ounces)</t>
    </r>
    <r>
      <rPr>
        <sz val="11"/>
        <color theme="1"/>
        <rFont val="Arial Narrow"/>
        <family val="2"/>
      </rPr>
      <t xml:space="preserve"> of the recipe serving before using this worksheet. The serving weight is enquired in step 6 to determine if the recipe meets the CNS for percentage of sugars by weight. If the recipe does not provide this information, you will need to calculate the average </t>
    </r>
    <r>
      <rPr>
        <b/>
        <sz val="11"/>
        <color theme="1"/>
        <rFont val="Arial Narrow"/>
        <family val="2"/>
      </rPr>
      <t>weight (ounces)</t>
    </r>
    <r>
      <rPr>
        <sz val="11"/>
        <color theme="1"/>
        <rFont val="Arial Narrow"/>
        <family val="2"/>
      </rPr>
      <t xml:space="preserve"> of the serving, based on the prepared food (i.e., cooked, not raw). The average serving weight is determined by weighing several portions of the prepared recipe (see step 3). For more information, see the CSDE's handout below.</t>
    </r>
  </si>
  <si>
    <r>
      <t xml:space="preserve">For step 2, you will need to know the </t>
    </r>
    <r>
      <rPr>
        <b/>
        <sz val="11"/>
        <color theme="1"/>
        <rFont val="Arial Narrow"/>
        <family val="2"/>
      </rPr>
      <t xml:space="preserve">weight (ounces) </t>
    </r>
    <r>
      <rPr>
        <sz val="11"/>
        <color theme="1"/>
        <rFont val="Arial Narrow"/>
        <family val="2"/>
      </rPr>
      <t xml:space="preserve">of each sugar ingredient. Ingredients listed only by </t>
    </r>
    <r>
      <rPr>
        <b/>
        <sz val="11"/>
        <color theme="1"/>
        <rFont val="Arial Narrow"/>
        <family val="2"/>
      </rPr>
      <t>measure</t>
    </r>
    <r>
      <rPr>
        <sz val="11"/>
        <color theme="1"/>
        <rFont val="Arial Narrow"/>
        <family val="2"/>
      </rPr>
      <t xml:space="preserve"> (e.g., cup, quart) must first be converted to </t>
    </r>
    <r>
      <rPr>
        <b/>
        <sz val="11"/>
        <color theme="1"/>
        <rFont val="Arial Narrow"/>
        <family val="2"/>
      </rPr>
      <t>ounces</t>
    </r>
    <r>
      <rPr>
        <sz val="11"/>
        <color theme="1"/>
        <rFont val="Arial Narrow"/>
        <family val="2"/>
      </rPr>
      <t xml:space="preserve"> using the appropriate conversion factor for each type of sugar. Weighing the actual amount of each sugar ingredient provides the most accurate information. Table 1 indicates the weight per cup for some common sugar ingredients.  </t>
    </r>
  </si>
  <si>
    <r>
      <t xml:space="preserve">Sugar Ingredients: </t>
    </r>
    <r>
      <rPr>
        <sz val="11"/>
        <rFont val="Arial Narrow"/>
        <family val="2"/>
      </rPr>
      <t xml:space="preserve">Enter each </t>
    </r>
    <r>
      <rPr>
        <b/>
        <sz val="11"/>
        <rFont val="Arial Narrow"/>
        <family val="2"/>
      </rPr>
      <t xml:space="preserve">sugar ingredient </t>
    </r>
    <r>
      <rPr>
        <sz val="11"/>
        <rFont val="Arial Narrow"/>
        <family val="2"/>
      </rPr>
      <t>and the weight in</t>
    </r>
    <r>
      <rPr>
        <b/>
        <sz val="11"/>
        <rFont val="Arial Narrow"/>
        <family val="2"/>
      </rPr>
      <t xml:space="preserve"> ounces</t>
    </r>
    <r>
      <rPr>
        <sz val="11"/>
        <rFont val="Arial Narrow"/>
        <family val="2"/>
      </rPr>
      <t xml:space="preserve">. Identify all sources of sugars used in the recipe, e.g., granulated sugar, brown sugar, confectionary sugar, molasses, honey, and corn syrup. Ingredients listed only by </t>
    </r>
    <r>
      <rPr>
        <b/>
        <sz val="11"/>
        <rFont val="Arial Narrow"/>
        <family val="2"/>
      </rPr>
      <t>measure</t>
    </r>
    <r>
      <rPr>
        <sz val="11"/>
        <rFont val="Arial Narrow"/>
        <family val="2"/>
      </rPr>
      <t xml:space="preserve"> (e.g., cup, quart) must first be converted to </t>
    </r>
    <r>
      <rPr>
        <b/>
        <sz val="11"/>
        <rFont val="Arial Narrow"/>
        <family val="2"/>
      </rPr>
      <t>weight (ounces)</t>
    </r>
    <r>
      <rPr>
        <sz val="11"/>
        <rFont val="Arial Narrow"/>
        <family val="2"/>
      </rPr>
      <t xml:space="preserve"> using the appropriate conversion factor for each type of sugar (see table 1 on page 1). </t>
    </r>
    <r>
      <rPr>
        <b/>
        <sz val="11"/>
        <color rgb="FFC00000"/>
        <rFont val="Arial Narrow"/>
        <family val="2"/>
      </rPr>
      <t>Note:</t>
    </r>
    <r>
      <rPr>
        <sz val="11"/>
        <color rgb="FFC00000"/>
        <rFont val="Arial Narrow"/>
        <family val="2"/>
      </rPr>
      <t xml:space="preserve"> </t>
    </r>
    <r>
      <rPr>
        <sz val="11"/>
        <rFont val="Arial Narrow"/>
        <family val="2"/>
      </rPr>
      <t xml:space="preserve">Weighing the </t>
    </r>
    <r>
      <rPr>
        <b/>
        <sz val="11"/>
        <rFont val="Arial Narrow"/>
        <family val="2"/>
      </rPr>
      <t>actual amount</t>
    </r>
    <r>
      <rPr>
        <sz val="11"/>
        <rFont val="Arial Narrow"/>
        <family val="2"/>
      </rPr>
      <t xml:space="preserve"> of each sugar ingredient provides the most accurate information.</t>
    </r>
  </si>
  <si>
    <r>
      <rPr>
        <b/>
        <sz val="11"/>
        <rFont val="Arial Narrow"/>
        <family val="2"/>
      </rPr>
      <t xml:space="preserve">Other Ingredients: </t>
    </r>
    <r>
      <rPr>
        <sz val="11"/>
        <rFont val="Arial Narrow"/>
        <family val="2"/>
      </rPr>
      <t xml:space="preserve">For each recipe ingredient, determine the </t>
    </r>
    <r>
      <rPr>
        <b/>
        <sz val="11"/>
        <rFont val="Arial Narrow"/>
        <family val="2"/>
      </rPr>
      <t>total sugars</t>
    </r>
    <r>
      <rPr>
        <sz val="11"/>
        <rFont val="Arial Narrow"/>
        <family val="2"/>
      </rPr>
      <t xml:space="preserve"> using the ingredient's Nutrition Facts label or a nutrient database, such as the USDA's FoodData Central. For example, a recipe that contains 4 cups of seedless raisins (343 grams of sugar), 2 cups of nonfat milk (25 grams of sugar), and  4 cups of enriched unbleached wheat flour (1 gram of sugar) contains 369 grams of sugar.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</si>
</sst>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sz val="11"/>
      <color indexed="8"/>
      <name val="Arial Narrow"/>
      <family val="2"/>
    </font>
    <font>
      <u/>
      <sz val="11"/>
      <color theme="10"/>
      <name val="Calibri"/>
      <family val="2"/>
      <scheme val="minor"/>
    </font>
    <font>
      <b/>
      <sz val="14"/>
      <color theme="1"/>
      <name val="Arial Narrow"/>
      <family val="2"/>
    </font>
    <font>
      <sz val="14"/>
      <color theme="1"/>
      <name val="Arial Narrow"/>
      <family val="2"/>
    </font>
    <font>
      <sz val="11"/>
      <color indexed="8"/>
      <name val="Times New Roman"/>
      <family val="1"/>
    </font>
    <font>
      <u/>
      <sz val="11"/>
      <color theme="10"/>
      <name val="Arial Narrow"/>
      <family val="2"/>
    </font>
    <font>
      <sz val="11"/>
      <name val="Symbol"/>
      <family val="1"/>
      <charset val="2"/>
    </font>
    <font>
      <b/>
      <sz val="11"/>
      <color theme="1"/>
      <name val="Arial Narrow"/>
      <family val="2"/>
    </font>
    <font>
      <sz val="11"/>
      <color theme="1"/>
      <name val="Arial Narrow"/>
      <family val="2"/>
    </font>
    <font>
      <sz val="9"/>
      <color theme="1"/>
      <name val="Arial Narrow"/>
      <family val="2"/>
    </font>
    <font>
      <sz val="11"/>
      <color theme="1"/>
      <name val="Arial"/>
      <family val="2"/>
    </font>
    <font>
      <sz val="11"/>
      <name val="Arial Narrow"/>
      <family val="2"/>
    </font>
    <font>
      <sz val="11"/>
      <color theme="1"/>
      <name val="Symbol"/>
      <family val="1"/>
      <charset val="2"/>
    </font>
    <font>
      <b/>
      <sz val="11"/>
      <name val="Arial Narrow"/>
      <family val="2"/>
    </font>
    <font>
      <sz val="11"/>
      <color theme="1"/>
      <name val="Garamond"/>
      <family val="1"/>
    </font>
    <font>
      <b/>
      <sz val="11"/>
      <color theme="0"/>
      <name val="Arial Narrow"/>
      <family val="2"/>
    </font>
    <font>
      <b/>
      <sz val="11"/>
      <color rgb="FFC00000"/>
      <name val="Arial Narrow"/>
      <family val="2"/>
    </font>
    <font>
      <sz val="8"/>
      <color theme="1"/>
      <name val="Arial Narrow"/>
      <family val="2"/>
    </font>
    <font>
      <b/>
      <i/>
      <sz val="11"/>
      <color indexed="12"/>
      <name val="Arial"/>
      <family val="2"/>
    </font>
    <font>
      <sz val="10"/>
      <color theme="1"/>
      <name val="Arial Narrow"/>
      <family val="2"/>
    </font>
    <font>
      <sz val="10"/>
      <name val="Arial Narrow"/>
      <family val="2"/>
    </font>
    <font>
      <b/>
      <u/>
      <sz val="10"/>
      <color theme="10"/>
      <name val="Arial Narrow"/>
      <family val="2"/>
    </font>
    <font>
      <sz val="11"/>
      <color rgb="FFFF0000"/>
      <name val="Arial Narrow"/>
      <family val="2"/>
    </font>
    <font>
      <sz val="11"/>
      <color rgb="FFC00000"/>
      <name val="Arial Narrow"/>
      <family val="2"/>
    </font>
    <font>
      <b/>
      <i/>
      <sz val="11"/>
      <color theme="1"/>
      <name val="Arial Narrow"/>
      <family val="2"/>
    </font>
    <font>
      <i/>
      <sz val="11"/>
      <color theme="1"/>
      <name val="Arial Narrow"/>
      <family val="2"/>
    </font>
    <font>
      <sz val="11"/>
      <color theme="0"/>
      <name val="Arial Narrow"/>
      <family val="2"/>
    </font>
    <font>
      <b/>
      <sz val="11"/>
      <color rgb="FFFF0000"/>
      <name val="Arial Narrow"/>
      <family val="2"/>
    </font>
    <font>
      <sz val="11"/>
      <color rgb="FF000000"/>
      <name val="Arial Narrow"/>
      <family val="2"/>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indexed="9"/>
        <bgColor indexed="26"/>
      </patternFill>
    </fill>
    <fill>
      <patternFill patternType="solid">
        <fgColor theme="8" tint="0.79998168889431442"/>
        <bgColor indexed="64"/>
      </patternFill>
    </fill>
    <fill>
      <patternFill patternType="solid">
        <fgColor theme="4" tint="0.79998168889431442"/>
        <bgColor indexed="64"/>
      </patternFill>
    </fill>
    <fill>
      <patternFill patternType="solid">
        <fgColor rgb="FFDAEEF3"/>
        <bgColor indexed="64"/>
      </patternFill>
    </fill>
    <fill>
      <patternFill patternType="solid">
        <fgColor rgb="FFFFFF99"/>
        <bgColor indexed="64"/>
      </patternFill>
    </fill>
    <fill>
      <patternFill patternType="solid">
        <fgColor rgb="FFFFCC99"/>
        <bgColor indexed="64"/>
      </patternFill>
    </fill>
    <fill>
      <patternFill patternType="solid">
        <fgColor rgb="FFCCECFF"/>
        <bgColor indexed="64"/>
      </patternFill>
    </fill>
    <fill>
      <patternFill patternType="solid">
        <fgColor theme="9" tint="0.79998168889431442"/>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auto="1"/>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217">
    <xf numFmtId="0" fontId="0" fillId="0" borderId="0" xfId="0"/>
    <xf numFmtId="0" fontId="4" fillId="0" borderId="0" xfId="0" applyFont="1" applyProtection="1"/>
    <xf numFmtId="0" fontId="1" fillId="5" borderId="0" xfId="0" applyFont="1" applyFill="1" applyBorder="1" applyProtection="1"/>
    <xf numFmtId="0" fontId="1" fillId="0" borderId="0" xfId="0" applyFont="1" applyProtection="1"/>
    <xf numFmtId="0" fontId="5" fillId="0" borderId="0" xfId="0" applyFont="1" applyAlignment="1" applyProtection="1">
      <alignment vertical="top" wrapText="1"/>
    </xf>
    <xf numFmtId="0" fontId="7" fillId="0" borderId="0" xfId="0" applyFont="1" applyFill="1" applyAlignment="1" applyProtection="1">
      <alignment vertical="top"/>
    </xf>
    <xf numFmtId="0" fontId="8" fillId="0" borderId="0" xfId="0" applyFont="1" applyAlignment="1" applyProtection="1"/>
    <xf numFmtId="0" fontId="9" fillId="0" borderId="0" xfId="0" applyFont="1" applyProtection="1"/>
    <xf numFmtId="0" fontId="9" fillId="0" borderId="0" xfId="0" applyFont="1" applyBorder="1" applyAlignment="1" applyProtection="1"/>
    <xf numFmtId="0" fontId="0" fillId="0" borderId="0" xfId="0" applyFont="1" applyProtection="1"/>
    <xf numFmtId="0" fontId="11" fillId="0" borderId="0" xfId="0" applyFont="1" applyProtection="1"/>
    <xf numFmtId="0" fontId="9" fillId="0" borderId="0" xfId="0" applyFont="1" applyFill="1" applyProtection="1"/>
    <xf numFmtId="0" fontId="8" fillId="0" borderId="0" xfId="0" applyFont="1" applyFill="1" applyProtection="1"/>
    <xf numFmtId="0" fontId="9" fillId="0" borderId="0" xfId="0" applyFont="1" applyFill="1" applyAlignment="1" applyProtection="1"/>
    <xf numFmtId="0" fontId="9" fillId="0" borderId="0" xfId="0" applyFont="1" applyAlignment="1" applyProtection="1"/>
    <xf numFmtId="0" fontId="9" fillId="0" borderId="0" xfId="0" applyFont="1" applyFill="1" applyBorder="1" applyProtection="1"/>
    <xf numFmtId="0" fontId="9" fillId="2" borderId="0" xfId="0" applyFont="1" applyFill="1" applyBorder="1" applyProtection="1"/>
    <xf numFmtId="0" fontId="15" fillId="0" borderId="0" xfId="0" applyFont="1" applyProtection="1"/>
    <xf numFmtId="0" fontId="15" fillId="0" borderId="0" xfId="0" applyFont="1" applyBorder="1" applyProtection="1"/>
    <xf numFmtId="0" fontId="5" fillId="0" borderId="0" xfId="0" applyFont="1" applyBorder="1" applyAlignment="1" applyProtection="1">
      <alignment horizontal="left" vertical="top" wrapText="1"/>
    </xf>
    <xf numFmtId="0" fontId="12" fillId="0" borderId="0" xfId="0" applyFont="1" applyFill="1" applyBorder="1" applyAlignment="1" applyProtection="1">
      <alignment horizontal="left"/>
    </xf>
    <xf numFmtId="0" fontId="12" fillId="2" borderId="0" xfId="0" applyFont="1" applyFill="1" applyBorder="1" applyAlignment="1" applyProtection="1">
      <alignment horizontal="left"/>
    </xf>
    <xf numFmtId="1" fontId="12" fillId="2" borderId="0" xfId="0" applyNumberFormat="1" applyFont="1" applyFill="1" applyBorder="1" applyAlignment="1" applyProtection="1">
      <alignment horizontal="center" vertical="center" wrapText="1"/>
    </xf>
    <xf numFmtId="0" fontId="12" fillId="0" borderId="0" xfId="0" applyFont="1" applyAlignment="1" applyProtection="1">
      <alignment wrapText="1"/>
    </xf>
    <xf numFmtId="0" fontId="6" fillId="0" borderId="0" xfId="1" applyFont="1" applyFill="1" applyBorder="1" applyAlignment="1" applyProtection="1"/>
    <xf numFmtId="0" fontId="14" fillId="0" borderId="0" xfId="0" applyFont="1" applyAlignment="1" applyProtection="1">
      <alignment horizontal="left" wrapText="1"/>
    </xf>
    <xf numFmtId="0" fontId="12" fillId="0" borderId="0" xfId="0" applyFont="1" applyAlignment="1" applyProtection="1"/>
    <xf numFmtId="0" fontId="12" fillId="0" borderId="0" xfId="0" applyFont="1" applyProtection="1"/>
    <xf numFmtId="49" fontId="14" fillId="2" borderId="0" xfId="0" applyNumberFormat="1" applyFont="1" applyFill="1" applyBorder="1" applyAlignment="1" applyProtection="1">
      <alignment vertical="center" wrapText="1"/>
    </xf>
    <xf numFmtId="0" fontId="12" fillId="0" borderId="0" xfId="0" applyFont="1" applyAlignment="1" applyProtection="1">
      <alignment vertical="center" wrapText="1"/>
    </xf>
    <xf numFmtId="49" fontId="14" fillId="0" borderId="0" xfId="0" applyNumberFormat="1" applyFont="1" applyFill="1" applyBorder="1" applyAlignment="1" applyProtection="1">
      <alignment horizontal="right" vertical="center" wrapText="1"/>
    </xf>
    <xf numFmtId="0" fontId="16" fillId="0" borderId="0" xfId="0" applyFont="1" applyFill="1" applyAlignment="1" applyProtection="1">
      <alignment horizontal="center"/>
    </xf>
    <xf numFmtId="2" fontId="14" fillId="0" borderId="0" xfId="0" applyNumberFormat="1" applyFont="1" applyFill="1" applyBorder="1" applyAlignment="1" applyProtection="1">
      <alignment horizontal="center" vertical="center" wrapText="1"/>
    </xf>
    <xf numFmtId="0" fontId="11" fillId="0" borderId="0" xfId="0" applyFont="1" applyAlignment="1" applyProtection="1"/>
    <xf numFmtId="0" fontId="12" fillId="0" borderId="0" xfId="0" applyFont="1" applyBorder="1" applyAlignment="1" applyProtection="1">
      <alignment vertical="center"/>
    </xf>
    <xf numFmtId="0" fontId="0" fillId="0" borderId="0" xfId="0" applyFont="1" applyAlignment="1" applyProtection="1"/>
    <xf numFmtId="0" fontId="0" fillId="0" borderId="0" xfId="0" applyFont="1" applyFill="1" applyBorder="1" applyAlignment="1" applyProtection="1"/>
    <xf numFmtId="0" fontId="9" fillId="0" borderId="0" xfId="0" applyFont="1" applyFill="1" applyBorder="1" applyAlignment="1" applyProtection="1"/>
    <xf numFmtId="0" fontId="11" fillId="0" borderId="0" xfId="0" applyFont="1" applyFill="1" applyBorder="1" applyAlignment="1" applyProtection="1"/>
    <xf numFmtId="0" fontId="12" fillId="0" borderId="0" xfId="0" applyFont="1" applyFill="1" applyBorder="1" applyAlignment="1" applyProtection="1">
      <alignment vertical="center"/>
    </xf>
    <xf numFmtId="0" fontId="12" fillId="0" borderId="0" xfId="0" applyFont="1" applyBorder="1" applyAlignment="1" applyProtection="1">
      <alignment vertical="center" wrapText="1"/>
    </xf>
    <xf numFmtId="0" fontId="12" fillId="0" borderId="0" xfId="0" applyFont="1" applyAlignment="1" applyProtection="1">
      <alignment vertical="top" wrapText="1"/>
    </xf>
    <xf numFmtId="0" fontId="12" fillId="2" borderId="0" xfId="0" applyFont="1" applyFill="1" applyBorder="1" applyAlignment="1" applyProtection="1">
      <alignment vertical="top" wrapText="1"/>
    </xf>
    <xf numFmtId="0" fontId="12" fillId="0" borderId="0" xfId="0" applyFont="1" applyAlignment="1" applyProtection="1">
      <alignment horizontal="left" vertical="top"/>
    </xf>
    <xf numFmtId="0" fontId="12" fillId="0" borderId="0" xfId="0" applyFont="1" applyFill="1" applyAlignment="1" applyProtection="1">
      <alignment horizontal="left" vertical="top"/>
    </xf>
    <xf numFmtId="0" fontId="12" fillId="0" borderId="0" xfId="0" applyFont="1" applyFill="1" applyProtection="1"/>
    <xf numFmtId="0" fontId="12" fillId="0" borderId="0" xfId="0" applyFont="1" applyAlignment="1" applyProtection="1">
      <alignment horizontal="left" vertical="top" wrapText="1"/>
    </xf>
    <xf numFmtId="0" fontId="14" fillId="0" borderId="0" xfId="0" applyFont="1" applyFill="1" applyBorder="1" applyAlignment="1" applyProtection="1"/>
    <xf numFmtId="0" fontId="9" fillId="0" borderId="0" xfId="0" applyFont="1" applyBorder="1" applyProtection="1"/>
    <xf numFmtId="0" fontId="8" fillId="0" borderId="0" xfId="0" applyFont="1" applyAlignment="1" applyProtection="1">
      <alignment horizontal="center" wrapText="1"/>
    </xf>
    <xf numFmtId="0" fontId="9" fillId="0" borderId="0" xfId="0" applyFont="1" applyAlignment="1" applyProtection="1">
      <alignment vertical="top" wrapText="1"/>
    </xf>
    <xf numFmtId="0" fontId="11" fillId="2" borderId="0" xfId="0" applyFont="1" applyFill="1" applyBorder="1" applyProtection="1"/>
    <xf numFmtId="0" fontId="9" fillId="0" borderId="0" xfId="0" applyFont="1" applyAlignment="1" applyProtection="1">
      <alignment horizontal="left" vertical="top" wrapText="1" indent="1"/>
    </xf>
    <xf numFmtId="0" fontId="14" fillId="0" borderId="0" xfId="0" applyFont="1" applyAlignment="1" applyProtection="1">
      <alignment horizontal="left" vertical="top" wrapText="1" indent="1"/>
    </xf>
    <xf numFmtId="0" fontId="8" fillId="0" borderId="0" xfId="0" applyFont="1" applyFill="1" applyAlignment="1" applyProtection="1">
      <alignment horizontal="left" vertical="center"/>
    </xf>
    <xf numFmtId="0" fontId="8" fillId="0" borderId="0" xfId="0" applyFont="1" applyFill="1" applyBorder="1" applyAlignment="1" applyProtection="1">
      <alignment horizontal="left" vertical="center"/>
    </xf>
    <xf numFmtId="2" fontId="9" fillId="0" borderId="0" xfId="0" applyNumberFormat="1" applyFont="1" applyFill="1" applyBorder="1" applyAlignment="1" applyProtection="1">
      <alignment vertical="center"/>
    </xf>
    <xf numFmtId="0" fontId="8" fillId="0" borderId="0" xfId="0" applyFont="1" applyFill="1" applyAlignment="1" applyProtection="1">
      <alignment vertical="top"/>
    </xf>
    <xf numFmtId="0" fontId="8" fillId="0" borderId="0" xfId="0" applyFont="1" applyFill="1" applyAlignment="1" applyProtection="1">
      <alignment horizontal="left" vertical="top" indent="1"/>
    </xf>
    <xf numFmtId="0" fontId="16" fillId="4" borderId="0" xfId="0" applyFont="1" applyFill="1" applyAlignment="1" applyProtection="1">
      <alignment horizontal="center" vertical="center"/>
    </xf>
    <xf numFmtId="0" fontId="14" fillId="0" borderId="0" xfId="0" applyFont="1" applyFill="1" applyAlignment="1" applyProtection="1">
      <alignment horizontal="left"/>
    </xf>
    <xf numFmtId="0" fontId="12" fillId="0" borderId="0" xfId="0" applyFont="1" applyAlignment="1" applyProtection="1">
      <alignment vertical="top"/>
    </xf>
    <xf numFmtId="0" fontId="18" fillId="0" borderId="0" xfId="0" applyFont="1" applyAlignment="1" applyProtection="1">
      <alignment vertical="center"/>
    </xf>
    <xf numFmtId="0" fontId="19" fillId="0" borderId="0" xfId="0" applyFont="1" applyFill="1" applyAlignment="1" applyProtection="1">
      <alignment horizontal="left" wrapText="1"/>
    </xf>
    <xf numFmtId="0" fontId="10" fillId="0" borderId="0" xfId="0" applyFont="1" applyAlignment="1" applyProtection="1"/>
    <xf numFmtId="0" fontId="12" fillId="0" borderId="0" xfId="0" applyFont="1" applyFill="1" applyBorder="1" applyAlignment="1" applyProtection="1"/>
    <xf numFmtId="2" fontId="12" fillId="2" borderId="0" xfId="0" applyNumberFormat="1" applyFont="1" applyFill="1" applyBorder="1" applyAlignment="1" applyProtection="1">
      <alignment horizontal="left"/>
    </xf>
    <xf numFmtId="0" fontId="16" fillId="0" borderId="0" xfId="0" applyFont="1" applyFill="1" applyBorder="1" applyAlignment="1" applyProtection="1"/>
    <xf numFmtId="10" fontId="8" fillId="0" borderId="0" xfId="0" applyNumberFormat="1" applyFont="1" applyFill="1" applyBorder="1" applyAlignment="1" applyProtection="1">
      <alignment horizontal="center" vertical="top" wrapText="1"/>
    </xf>
    <xf numFmtId="0" fontId="16" fillId="0" borderId="0" xfId="0" applyFont="1" applyFill="1" applyAlignment="1" applyProtection="1">
      <alignment horizontal="center" vertical="center"/>
    </xf>
    <xf numFmtId="0" fontId="9" fillId="0" borderId="0" xfId="0" applyFont="1" applyFill="1" applyAlignment="1" applyProtection="1">
      <alignment vertical="top" wrapText="1"/>
    </xf>
    <xf numFmtId="2" fontId="12" fillId="0" borderId="0" xfId="0" applyNumberFormat="1" applyFont="1" applyFill="1" applyBorder="1" applyAlignment="1" applyProtection="1">
      <alignment horizontal="left"/>
    </xf>
    <xf numFmtId="0" fontId="8" fillId="0" borderId="0" xfId="0" applyFont="1" applyFill="1" applyBorder="1" applyAlignment="1" applyProtection="1">
      <alignment horizontal="center"/>
    </xf>
    <xf numFmtId="0" fontId="17" fillId="0" borderId="0" xfId="0" applyFont="1" applyFill="1" applyBorder="1" applyAlignment="1" applyProtection="1">
      <alignment horizontal="center"/>
    </xf>
    <xf numFmtId="0" fontId="13" fillId="0" borderId="0" xfId="0" applyFont="1" applyFill="1" applyBorder="1" applyAlignment="1" applyProtection="1">
      <alignment vertical="center"/>
    </xf>
    <xf numFmtId="0" fontId="8" fillId="3" borderId="2" xfId="0" applyFont="1" applyFill="1" applyBorder="1" applyAlignment="1" applyProtection="1">
      <alignment horizontal="center"/>
    </xf>
    <xf numFmtId="0" fontId="16" fillId="4" borderId="0" xfId="0" applyFont="1" applyFill="1" applyAlignment="1" applyProtection="1">
      <alignment horizontal="center" vertical="center"/>
    </xf>
    <xf numFmtId="0" fontId="20" fillId="0" borderId="0" xfId="0" applyFont="1" applyFill="1" applyAlignment="1" applyProtection="1"/>
    <xf numFmtId="0" fontId="20" fillId="0" borderId="0" xfId="0" applyFont="1" applyFill="1" applyProtection="1"/>
    <xf numFmtId="0" fontId="21" fillId="0" borderId="0" xfId="0" applyFont="1" applyFill="1" applyAlignment="1" applyProtection="1"/>
    <xf numFmtId="0" fontId="20" fillId="0" borderId="0" xfId="0" applyFont="1" applyFill="1" applyBorder="1" applyProtection="1"/>
    <xf numFmtId="0" fontId="22" fillId="0" borderId="0" xfId="1" applyFont="1" applyFill="1" applyBorder="1" applyAlignment="1" applyProtection="1"/>
    <xf numFmtId="0" fontId="9" fillId="9" borderId="0" xfId="0" applyFont="1" applyFill="1" applyAlignment="1" applyProtection="1">
      <alignment vertical="top" wrapText="1"/>
    </xf>
    <xf numFmtId="0" fontId="7" fillId="9" borderId="0" xfId="0" applyFont="1" applyFill="1" applyAlignment="1" applyProtection="1">
      <alignment vertical="top"/>
    </xf>
    <xf numFmtId="0" fontId="9" fillId="9" borderId="0" xfId="0" applyFont="1" applyFill="1" applyProtection="1"/>
    <xf numFmtId="0" fontId="25" fillId="0" borderId="0" xfId="0" applyFont="1" applyFill="1" applyAlignment="1" applyProtection="1">
      <alignment horizontal="left" vertical="center" indent="1"/>
    </xf>
    <xf numFmtId="0" fontId="26" fillId="0" borderId="0" xfId="0" applyFont="1" applyFill="1" applyBorder="1" applyAlignment="1" applyProtection="1">
      <alignment horizontal="left" vertical="center" indent="1"/>
    </xf>
    <xf numFmtId="0" fontId="26" fillId="0" borderId="0" xfId="0" applyFont="1" applyFill="1" applyAlignment="1" applyProtection="1">
      <alignment horizontal="left" vertical="center" indent="1"/>
    </xf>
    <xf numFmtId="0" fontId="8" fillId="0" borderId="0" xfId="0" applyFont="1" applyFill="1" applyAlignment="1" applyProtection="1"/>
    <xf numFmtId="0" fontId="12" fillId="0" borderId="0" xfId="0" applyFont="1" applyFill="1" applyAlignment="1" applyProtection="1"/>
    <xf numFmtId="0" fontId="9" fillId="0" borderId="0" xfId="0" applyFont="1" applyFill="1" applyAlignment="1" applyProtection="1">
      <alignment vertical="center"/>
    </xf>
    <xf numFmtId="0" fontId="9" fillId="10" borderId="0" xfId="0" applyFont="1" applyFill="1" applyBorder="1" applyAlignment="1" applyProtection="1">
      <alignment vertical="center"/>
    </xf>
    <xf numFmtId="0" fontId="9" fillId="10" borderId="0" xfId="0" applyFont="1" applyFill="1" applyAlignment="1" applyProtection="1">
      <alignment vertical="center"/>
    </xf>
    <xf numFmtId="2" fontId="8" fillId="10" borderId="0" xfId="0" applyNumberFormat="1" applyFont="1" applyFill="1" applyBorder="1" applyAlignment="1" applyProtection="1">
      <alignment horizontal="center" vertical="center"/>
    </xf>
    <xf numFmtId="0" fontId="9" fillId="10" borderId="0" xfId="0" applyFont="1" applyFill="1" applyProtection="1"/>
    <xf numFmtId="0" fontId="8" fillId="10" borderId="0" xfId="0" applyFont="1" applyFill="1" applyAlignment="1" applyProtection="1"/>
    <xf numFmtId="0" fontId="8" fillId="10" borderId="0" xfId="0" applyFont="1" applyFill="1" applyBorder="1" applyAlignment="1" applyProtection="1">
      <alignment horizontal="left" vertical="center"/>
    </xf>
    <xf numFmtId="49" fontId="9" fillId="10" borderId="0" xfId="0" applyNumberFormat="1" applyFont="1" applyFill="1" applyProtection="1"/>
    <xf numFmtId="2" fontId="9" fillId="10" borderId="0" xfId="0" applyNumberFormat="1" applyFont="1" applyFill="1" applyBorder="1" applyAlignment="1" applyProtection="1">
      <alignment vertical="center"/>
    </xf>
    <xf numFmtId="0" fontId="20" fillId="0" borderId="0" xfId="0" applyFont="1" applyAlignment="1" applyProtection="1"/>
    <xf numFmtId="0" fontId="21" fillId="0" borderId="0" xfId="0" applyFont="1" applyAlignment="1" applyProtection="1"/>
    <xf numFmtId="0" fontId="14" fillId="0" borderId="0" xfId="0" applyFont="1" applyAlignment="1" applyProtection="1"/>
    <xf numFmtId="0" fontId="17" fillId="0" borderId="0" xfId="0" applyFont="1" applyAlignment="1" applyProtection="1"/>
    <xf numFmtId="0" fontId="24" fillId="0" borderId="0" xfId="0" applyFont="1" applyProtection="1"/>
    <xf numFmtId="0" fontId="21" fillId="0" borderId="0" xfId="0" applyFont="1" applyAlignment="1" applyProtection="1">
      <alignment vertical="center" wrapText="1"/>
    </xf>
    <xf numFmtId="0" fontId="20" fillId="0" borderId="0" xfId="0" applyFont="1" applyProtection="1"/>
    <xf numFmtId="0" fontId="6" fillId="0" borderId="0" xfId="1" applyFont="1" applyFill="1" applyBorder="1" applyAlignment="1" applyProtection="1">
      <alignment horizontal="left"/>
    </xf>
    <xf numFmtId="0" fontId="9" fillId="2" borderId="0" xfId="0" applyFont="1" applyFill="1" applyBorder="1" applyAlignment="1" applyProtection="1"/>
    <xf numFmtId="0" fontId="11" fillId="12" borderId="6" xfId="0" applyFont="1" applyFill="1" applyBorder="1" applyAlignment="1" applyProtection="1"/>
    <xf numFmtId="0" fontId="11" fillId="12" borderId="7" xfId="0" applyFont="1" applyFill="1" applyBorder="1" applyAlignment="1" applyProtection="1"/>
    <xf numFmtId="0" fontId="11" fillId="12" borderId="7" xfId="0" applyFont="1" applyFill="1" applyBorder="1" applyProtection="1"/>
    <xf numFmtId="0" fontId="11" fillId="12" borderId="8" xfId="0" applyFont="1" applyFill="1" applyBorder="1" applyProtection="1"/>
    <xf numFmtId="0" fontId="9" fillId="12" borderId="9" xfId="0" applyFont="1" applyFill="1" applyBorder="1" applyAlignment="1" applyProtection="1">
      <alignment vertical="top" wrapText="1"/>
    </xf>
    <xf numFmtId="0" fontId="13" fillId="12" borderId="0" xfId="0" applyFont="1" applyFill="1" applyBorder="1" applyAlignment="1" applyProtection="1">
      <alignment vertical="center"/>
    </xf>
    <xf numFmtId="0" fontId="9" fillId="12" borderId="0" xfId="0" applyFont="1" applyFill="1" applyBorder="1" applyAlignment="1" applyProtection="1">
      <alignment horizontal="left" vertical="top" wrapText="1"/>
    </xf>
    <xf numFmtId="0" fontId="9" fillId="12" borderId="0" xfId="0" applyFont="1" applyFill="1" applyBorder="1" applyAlignment="1" applyProtection="1">
      <alignment vertical="top" wrapText="1"/>
    </xf>
    <xf numFmtId="0" fontId="11" fillId="12" borderId="0" xfId="0" applyFont="1" applyFill="1" applyBorder="1" applyAlignment="1" applyProtection="1"/>
    <xf numFmtId="0" fontId="11" fillId="12" borderId="0" xfId="0" applyFont="1" applyFill="1" applyBorder="1" applyProtection="1"/>
    <xf numFmtId="0" fontId="11" fillId="12" borderId="5" xfId="0" applyFont="1" applyFill="1" applyBorder="1" applyProtection="1"/>
    <xf numFmtId="0" fontId="11" fillId="12" borderId="9" xfId="0" applyFont="1" applyFill="1" applyBorder="1" applyAlignment="1" applyProtection="1"/>
    <xf numFmtId="0" fontId="15" fillId="12" borderId="9" xfId="0" applyFont="1" applyFill="1" applyBorder="1" applyProtection="1"/>
    <xf numFmtId="0" fontId="9" fillId="12" borderId="0" xfId="0" applyFont="1" applyFill="1" applyBorder="1" applyAlignment="1" applyProtection="1"/>
    <xf numFmtId="0" fontId="15" fillId="12" borderId="0" xfId="0" applyFont="1" applyFill="1" applyBorder="1" applyProtection="1"/>
    <xf numFmtId="0" fontId="15" fillId="12" borderId="5" xfId="0" applyFont="1" applyFill="1" applyBorder="1" applyProtection="1"/>
    <xf numFmtId="0" fontId="9" fillId="12" borderId="10" xfId="0" applyFont="1" applyFill="1" applyBorder="1" applyAlignment="1" applyProtection="1"/>
    <xf numFmtId="0" fontId="15" fillId="12" borderId="11" xfId="0" applyFont="1" applyFill="1" applyBorder="1" applyProtection="1"/>
    <xf numFmtId="0" fontId="15" fillId="12" borderId="12" xfId="0" applyFont="1" applyFill="1" applyBorder="1" applyProtection="1"/>
    <xf numFmtId="0" fontId="9" fillId="0" borderId="0" xfId="0" applyFont="1" applyAlignment="1" applyProtection="1">
      <alignment vertical="top"/>
    </xf>
    <xf numFmtId="0" fontId="9" fillId="0" borderId="0" xfId="0" applyFont="1" applyFill="1" applyBorder="1" applyAlignment="1" applyProtection="1">
      <alignment vertical="top"/>
    </xf>
    <xf numFmtId="0" fontId="8" fillId="0" borderId="0" xfId="0" applyFont="1" applyFill="1" applyAlignment="1" applyProtection="1">
      <alignment horizontal="left"/>
    </xf>
    <xf numFmtId="0" fontId="9" fillId="0" borderId="9" xfId="0" applyFont="1" applyFill="1" applyBorder="1" applyProtection="1"/>
    <xf numFmtId="2" fontId="8" fillId="3" borderId="3" xfId="0" applyNumberFormat="1" applyFont="1" applyFill="1" applyBorder="1" applyAlignment="1" applyProtection="1">
      <alignment vertical="top" wrapText="1"/>
    </xf>
    <xf numFmtId="10" fontId="8" fillId="3" borderId="3" xfId="0" applyNumberFormat="1" applyFont="1" applyFill="1" applyBorder="1" applyAlignment="1" applyProtection="1">
      <alignment vertical="top" wrapText="1"/>
    </xf>
    <xf numFmtId="0" fontId="14" fillId="0" borderId="0" xfId="0" applyFont="1" applyBorder="1" applyAlignment="1" applyProtection="1">
      <alignment vertical="center"/>
    </xf>
    <xf numFmtId="0" fontId="8" fillId="0" borderId="0" xfId="0" applyFont="1" applyFill="1" applyBorder="1" applyAlignment="1" applyProtection="1">
      <alignment horizontal="center" vertical="top"/>
    </xf>
    <xf numFmtId="2" fontId="16" fillId="0" borderId="0" xfId="0" applyNumberFormat="1" applyFont="1" applyFill="1" applyBorder="1" applyAlignment="1" applyProtection="1">
      <alignment horizontal="left" vertical="top" wrapText="1"/>
    </xf>
    <xf numFmtId="0" fontId="27" fillId="0" borderId="0" xfId="0" applyFont="1" applyFill="1" applyBorder="1" applyAlignment="1" applyProtection="1">
      <alignment horizontal="left"/>
    </xf>
    <xf numFmtId="10" fontId="16" fillId="0" borderId="0" xfId="0" applyNumberFormat="1" applyFont="1" applyFill="1" applyBorder="1" applyAlignment="1" applyProtection="1">
      <alignment horizontal="left" vertical="top" wrapText="1"/>
    </xf>
    <xf numFmtId="0" fontId="9" fillId="0" borderId="0" xfId="0" applyFont="1" applyFill="1" applyBorder="1" applyAlignment="1" applyProtection="1">
      <alignment horizontal="left" vertical="top"/>
    </xf>
    <xf numFmtId="10" fontId="9" fillId="0" borderId="0" xfId="0" applyNumberFormat="1" applyFont="1" applyFill="1" applyBorder="1" applyAlignment="1" applyProtection="1">
      <alignment horizontal="left" vertical="top"/>
    </xf>
    <xf numFmtId="0" fontId="23" fillId="0" borderId="0" xfId="0" applyFont="1" applyFill="1" applyBorder="1" applyProtection="1"/>
    <xf numFmtId="0" fontId="5" fillId="0" borderId="0" xfId="0" applyFont="1" applyBorder="1" applyAlignment="1" applyProtection="1">
      <alignment vertical="top" wrapText="1"/>
    </xf>
    <xf numFmtId="0" fontId="5" fillId="0" borderId="0" xfId="0" applyFont="1" applyBorder="1" applyAlignment="1" applyProtection="1">
      <alignment horizontal="left" vertical="top" wrapText="1"/>
    </xf>
    <xf numFmtId="0" fontId="16" fillId="4" borderId="0" xfId="0" applyFont="1" applyFill="1" applyAlignment="1" applyProtection="1">
      <alignment horizontal="center"/>
    </xf>
    <xf numFmtId="0" fontId="14" fillId="0" borderId="0" xfId="0" applyFont="1" applyAlignment="1" applyProtection="1">
      <alignment horizontal="left" vertical="top" wrapText="1"/>
    </xf>
    <xf numFmtId="0" fontId="6" fillId="0" borderId="0" xfId="1" applyFont="1" applyFill="1" applyAlignment="1" applyProtection="1">
      <alignment horizontal="left" vertical="top" wrapText="1"/>
      <protection locked="0"/>
    </xf>
    <xf numFmtId="2" fontId="8" fillId="7" borderId="2" xfId="0" applyNumberFormat="1" applyFont="1" applyFill="1" applyBorder="1" applyAlignment="1" applyProtection="1">
      <alignment horizontal="center" vertical="center"/>
      <protection locked="0"/>
    </xf>
    <xf numFmtId="2" fontId="8" fillId="3" borderId="3" xfId="0" applyNumberFormat="1" applyFont="1" applyFill="1" applyBorder="1" applyAlignment="1" applyProtection="1">
      <alignment horizontal="center" vertical="center"/>
    </xf>
    <xf numFmtId="2" fontId="8" fillId="3" borderId="4" xfId="0" applyNumberFormat="1" applyFont="1" applyFill="1" applyBorder="1" applyAlignment="1" applyProtection="1">
      <alignment horizontal="center" vertical="center"/>
    </xf>
    <xf numFmtId="2" fontId="8" fillId="3" borderId="1" xfId="0" applyNumberFormat="1" applyFont="1" applyFill="1" applyBorder="1" applyAlignment="1" applyProtection="1">
      <alignment horizontal="center" vertical="center"/>
    </xf>
    <xf numFmtId="2" fontId="8" fillId="3" borderId="2" xfId="0" applyNumberFormat="1" applyFont="1" applyFill="1" applyBorder="1" applyAlignment="1" applyProtection="1">
      <alignment horizontal="center" vertical="top" wrapText="1"/>
    </xf>
    <xf numFmtId="10" fontId="8" fillId="3" borderId="2" xfId="0" applyNumberFormat="1" applyFont="1" applyFill="1" applyBorder="1" applyAlignment="1" applyProtection="1">
      <alignment horizontal="center" vertical="top" wrapText="1"/>
    </xf>
    <xf numFmtId="0" fontId="8" fillId="0" borderId="0" xfId="0" applyFont="1" applyFill="1" applyBorder="1" applyAlignment="1" applyProtection="1">
      <alignment horizontal="left" vertical="top" wrapText="1"/>
    </xf>
    <xf numFmtId="0" fontId="8" fillId="0" borderId="0" xfId="0" applyFont="1" applyFill="1" applyAlignment="1" applyProtection="1">
      <alignment horizontal="left" vertical="top" wrapText="1"/>
    </xf>
    <xf numFmtId="0" fontId="28" fillId="3" borderId="2" xfId="0" applyFont="1" applyFill="1" applyBorder="1" applyAlignment="1" applyProtection="1">
      <alignment horizontal="center"/>
    </xf>
    <xf numFmtId="0" fontId="29" fillId="0" borderId="0" xfId="0" applyFont="1" applyAlignment="1" applyProtection="1">
      <alignment horizontal="left" vertical="top" wrapText="1"/>
    </xf>
    <xf numFmtId="0" fontId="12" fillId="0" borderId="0" xfId="0" applyFont="1" applyFill="1" applyAlignment="1" applyProtection="1">
      <alignment horizontal="left" vertical="top" wrapText="1" indent="1"/>
    </xf>
    <xf numFmtId="2" fontId="14" fillId="3" borderId="2" xfId="0" applyNumberFormat="1" applyFont="1" applyFill="1" applyBorder="1" applyAlignment="1" applyProtection="1">
      <alignment horizontal="center" vertical="center" wrapText="1"/>
    </xf>
    <xf numFmtId="2" fontId="12" fillId="8" borderId="3" xfId="0" applyNumberFormat="1" applyFont="1" applyFill="1" applyBorder="1" applyAlignment="1" applyProtection="1">
      <alignment horizontal="center" vertical="center" wrapText="1"/>
      <protection locked="0"/>
    </xf>
    <xf numFmtId="2" fontId="12" fillId="8" borderId="4" xfId="0" applyNumberFormat="1" applyFont="1" applyFill="1" applyBorder="1" applyAlignment="1" applyProtection="1">
      <alignment horizontal="center" vertical="center" wrapText="1"/>
      <protection locked="0"/>
    </xf>
    <xf numFmtId="2" fontId="12" fillId="8" borderId="1" xfId="0" applyNumberFormat="1" applyFont="1" applyFill="1" applyBorder="1" applyAlignment="1" applyProtection="1">
      <alignment horizontal="center" vertical="center" wrapText="1"/>
      <protection locked="0"/>
    </xf>
    <xf numFmtId="2" fontId="14" fillId="3" borderId="3" xfId="0" applyNumberFormat="1" applyFont="1" applyFill="1" applyBorder="1" applyAlignment="1" applyProtection="1">
      <alignment horizontal="center" vertical="center" wrapText="1"/>
    </xf>
    <xf numFmtId="2" fontId="14" fillId="3" borderId="4" xfId="0" applyNumberFormat="1" applyFont="1" applyFill="1" applyBorder="1" applyAlignment="1" applyProtection="1">
      <alignment horizontal="center" vertical="center" wrapText="1"/>
    </xf>
    <xf numFmtId="2" fontId="14" fillId="3" borderId="1" xfId="0" applyNumberFormat="1" applyFont="1" applyFill="1" applyBorder="1" applyAlignment="1" applyProtection="1">
      <alignment horizontal="center" vertical="center" wrapText="1"/>
    </xf>
    <xf numFmtId="49" fontId="14" fillId="2" borderId="2" xfId="0" applyNumberFormat="1" applyFont="1" applyFill="1" applyBorder="1" applyAlignment="1" applyProtection="1">
      <alignment horizontal="right" vertical="center" wrapText="1"/>
    </xf>
    <xf numFmtId="0" fontId="16" fillId="4" borderId="2" xfId="0" applyFont="1" applyFill="1" applyBorder="1" applyAlignment="1" applyProtection="1">
      <alignment horizontal="center" vertical="top" wrapText="1"/>
    </xf>
    <xf numFmtId="0" fontId="12" fillId="8" borderId="3" xfId="0" applyFont="1" applyFill="1" applyBorder="1" applyAlignment="1" applyProtection="1">
      <alignment horizontal="left" wrapText="1"/>
      <protection locked="0"/>
    </xf>
    <xf numFmtId="0" fontId="12" fillId="8" borderId="4" xfId="0" applyFont="1" applyFill="1" applyBorder="1" applyAlignment="1" applyProtection="1">
      <alignment horizontal="left" wrapText="1"/>
      <protection locked="0"/>
    </xf>
    <xf numFmtId="0" fontId="12" fillId="8" borderId="1" xfId="0" applyFont="1" applyFill="1" applyBorder="1" applyAlignment="1" applyProtection="1">
      <alignment horizontal="left" wrapText="1"/>
      <protection locked="0"/>
    </xf>
    <xf numFmtId="0" fontId="12" fillId="8" borderId="2" xfId="0" applyFont="1" applyFill="1" applyBorder="1" applyAlignment="1" applyProtection="1">
      <alignment horizontal="center" wrapText="1"/>
      <protection locked="0"/>
    </xf>
    <xf numFmtId="0" fontId="12" fillId="8" borderId="3" xfId="0" applyFont="1" applyFill="1" applyBorder="1" applyAlignment="1" applyProtection="1">
      <alignment horizontal="center" wrapText="1"/>
      <protection locked="0"/>
    </xf>
    <xf numFmtId="0" fontId="12" fillId="8" borderId="4" xfId="0" applyFont="1" applyFill="1" applyBorder="1" applyAlignment="1" applyProtection="1">
      <alignment horizontal="center" wrapText="1"/>
      <protection locked="0"/>
    </xf>
    <xf numFmtId="0" fontId="12" fillId="8" borderId="1" xfId="0" applyFont="1" applyFill="1" applyBorder="1" applyAlignment="1" applyProtection="1">
      <alignment horizontal="center" wrapText="1"/>
      <protection locked="0"/>
    </xf>
    <xf numFmtId="0" fontId="12" fillId="8" borderId="3" xfId="0" applyFont="1" applyFill="1" applyBorder="1" applyAlignment="1" applyProtection="1">
      <alignment horizontal="center" vertical="top" wrapText="1"/>
      <protection locked="0"/>
    </xf>
    <xf numFmtId="0" fontId="12" fillId="8" borderId="4" xfId="0" applyFont="1" applyFill="1" applyBorder="1" applyAlignment="1" applyProtection="1">
      <alignment horizontal="center" vertical="top" wrapText="1"/>
      <protection locked="0"/>
    </xf>
    <xf numFmtId="0" fontId="12" fillId="8" borderId="1" xfId="0" applyFont="1" applyFill="1" applyBorder="1" applyAlignment="1" applyProtection="1">
      <alignment horizontal="center" vertical="top" wrapText="1"/>
      <protection locked="0"/>
    </xf>
    <xf numFmtId="2" fontId="12" fillId="3" borderId="2" xfId="0" applyNumberFormat="1" applyFont="1" applyFill="1" applyBorder="1" applyAlignment="1" applyProtection="1">
      <alignment horizontal="center" vertical="center" wrapText="1"/>
    </xf>
    <xf numFmtId="0" fontId="14" fillId="0" borderId="2" xfId="0" applyFont="1" applyBorder="1" applyAlignment="1" applyProtection="1">
      <alignment horizontal="center" wrapText="1"/>
    </xf>
    <xf numFmtId="0" fontId="6" fillId="12" borderId="0" xfId="1" applyFont="1" applyFill="1" applyBorder="1" applyAlignment="1" applyProtection="1">
      <alignment horizontal="left" vertical="top"/>
      <protection locked="0"/>
    </xf>
    <xf numFmtId="0" fontId="6" fillId="0" borderId="0" xfId="1"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xf>
    <xf numFmtId="0" fontId="6" fillId="9" borderId="0" xfId="1" applyFont="1" applyFill="1" applyAlignment="1" applyProtection="1">
      <alignment horizontal="left" vertical="top" wrapText="1"/>
      <protection locked="0"/>
    </xf>
    <xf numFmtId="0" fontId="9" fillId="9" borderId="0" xfId="0" applyFont="1" applyFill="1" applyAlignment="1" applyProtection="1">
      <alignment horizontal="left" vertical="top" wrapText="1"/>
    </xf>
    <xf numFmtId="49" fontId="8" fillId="0" borderId="2" xfId="0" applyNumberFormat="1"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49" fontId="9" fillId="0" borderId="2" xfId="0" applyNumberFormat="1" applyFont="1" applyBorder="1" applyAlignment="1" applyProtection="1">
      <alignment horizontal="left" vertical="top" wrapText="1" indent="1"/>
    </xf>
    <xf numFmtId="1" fontId="9" fillId="0" borderId="2" xfId="0" applyNumberFormat="1" applyFont="1" applyBorder="1" applyAlignment="1" applyProtection="1">
      <alignment horizontal="center" vertical="top" wrapText="1"/>
    </xf>
    <xf numFmtId="164" fontId="9" fillId="0" borderId="2" xfId="0" applyNumberFormat="1" applyFont="1" applyFill="1" applyBorder="1" applyAlignment="1" applyProtection="1">
      <alignment horizontal="center" vertical="top" wrapText="1"/>
    </xf>
    <xf numFmtId="0" fontId="6" fillId="0" borderId="0" xfId="1" applyFont="1" applyFill="1" applyBorder="1" applyAlignment="1" applyProtection="1">
      <alignment horizontal="left"/>
      <protection locked="0"/>
    </xf>
    <xf numFmtId="0" fontId="16" fillId="4" borderId="0" xfId="0" applyFont="1" applyFill="1" applyAlignment="1" applyProtection="1">
      <alignment horizontal="center" vertical="center"/>
    </xf>
    <xf numFmtId="0" fontId="3" fillId="0" borderId="0" xfId="0" applyFont="1" applyAlignment="1" applyProtection="1">
      <alignment horizontal="center" wrapText="1"/>
    </xf>
    <xf numFmtId="0" fontId="8" fillId="2" borderId="0" xfId="0" applyFont="1" applyFill="1" applyBorder="1" applyAlignment="1" applyProtection="1">
      <alignment horizontal="right"/>
    </xf>
    <xf numFmtId="0" fontId="8" fillId="2" borderId="5" xfId="0" applyFont="1" applyFill="1" applyBorder="1" applyAlignment="1" applyProtection="1">
      <alignment horizontal="right"/>
    </xf>
    <xf numFmtId="0" fontId="9" fillId="8" borderId="2" xfId="0" applyFont="1" applyFill="1" applyBorder="1" applyAlignment="1" applyProtection="1">
      <alignment horizontal="left"/>
      <protection locked="0"/>
    </xf>
    <xf numFmtId="0" fontId="9" fillId="6" borderId="3" xfId="0" applyFont="1" applyFill="1" applyBorder="1" applyAlignment="1" applyProtection="1">
      <alignment horizontal="left"/>
      <protection locked="0"/>
    </xf>
    <xf numFmtId="0" fontId="9" fillId="6" borderId="4" xfId="0" applyFont="1" applyFill="1" applyBorder="1" applyAlignment="1" applyProtection="1">
      <alignment horizontal="left"/>
      <protection locked="0"/>
    </xf>
    <xf numFmtId="0" fontId="9" fillId="6" borderId="1" xfId="0" applyFont="1" applyFill="1" applyBorder="1" applyAlignment="1" applyProtection="1">
      <alignment horizontal="left"/>
      <protection locked="0"/>
    </xf>
    <xf numFmtId="1" fontId="12" fillId="8" borderId="2" xfId="0" applyNumberFormat="1" applyFont="1" applyFill="1" applyBorder="1" applyAlignment="1" applyProtection="1">
      <alignment horizontal="center" vertical="center" wrapText="1"/>
      <protection locked="0"/>
    </xf>
    <xf numFmtId="49" fontId="9" fillId="0" borderId="3" xfId="0" applyNumberFormat="1" applyFont="1" applyBorder="1" applyAlignment="1" applyProtection="1">
      <alignment horizontal="left" vertical="top" wrapText="1"/>
    </xf>
    <xf numFmtId="49" fontId="9" fillId="0" borderId="4" xfId="0" applyNumberFormat="1" applyFont="1" applyBorder="1" applyAlignment="1" applyProtection="1">
      <alignment horizontal="left" vertical="top" wrapText="1"/>
    </xf>
    <xf numFmtId="49" fontId="9" fillId="0" borderId="1" xfId="0" applyNumberFormat="1" applyFont="1" applyBorder="1" applyAlignment="1" applyProtection="1">
      <alignment horizontal="left" vertical="top" wrapText="1"/>
    </xf>
    <xf numFmtId="0" fontId="6" fillId="12" borderId="0" xfId="1" applyFont="1" applyFill="1" applyBorder="1" applyAlignment="1" applyProtection="1">
      <alignment horizontal="left" vertical="top" wrapText="1"/>
      <protection locked="0"/>
    </xf>
    <xf numFmtId="0" fontId="6" fillId="12" borderId="0" xfId="1" applyFont="1" applyFill="1" applyBorder="1" applyAlignment="1" applyProtection="1">
      <alignment horizontal="left" vertical="top"/>
    </xf>
    <xf numFmtId="164" fontId="9" fillId="0" borderId="3" xfId="0" applyNumberFormat="1" applyFont="1" applyFill="1" applyBorder="1" applyAlignment="1" applyProtection="1">
      <alignment horizontal="center" vertical="top" wrapText="1"/>
    </xf>
    <xf numFmtId="164" fontId="9" fillId="0" borderId="4" xfId="0" applyNumberFormat="1" applyFont="1" applyFill="1" applyBorder="1" applyAlignment="1" applyProtection="1">
      <alignment horizontal="center" vertical="top" wrapText="1"/>
    </xf>
    <xf numFmtId="164" fontId="9" fillId="0" borderId="1" xfId="0" applyNumberFormat="1" applyFont="1" applyFill="1" applyBorder="1" applyAlignment="1" applyProtection="1">
      <alignment horizontal="center" vertical="top" wrapText="1"/>
    </xf>
    <xf numFmtId="49" fontId="9" fillId="0" borderId="2" xfId="0" applyNumberFormat="1" applyFont="1" applyFill="1" applyBorder="1" applyAlignment="1" applyProtection="1">
      <alignment horizontal="left" vertical="top" wrapText="1" indent="1"/>
    </xf>
    <xf numFmtId="1" fontId="9" fillId="0" borderId="2" xfId="0" applyNumberFormat="1" applyFont="1" applyFill="1" applyBorder="1" applyAlignment="1" applyProtection="1">
      <alignment horizontal="center" vertical="top" wrapText="1"/>
    </xf>
    <xf numFmtId="0" fontId="8" fillId="0" borderId="3" xfId="0" applyFont="1" applyFill="1" applyBorder="1" applyAlignment="1" applyProtection="1">
      <alignment horizontal="center" vertical="top" wrapText="1"/>
    </xf>
    <xf numFmtId="0" fontId="8" fillId="0" borderId="4" xfId="0" applyFont="1" applyFill="1" applyBorder="1" applyAlignment="1" applyProtection="1">
      <alignment horizontal="center" vertical="top" wrapText="1"/>
    </xf>
    <xf numFmtId="0" fontId="8" fillId="0" borderId="1" xfId="0" applyFont="1" applyFill="1" applyBorder="1" applyAlignment="1" applyProtection="1">
      <alignment horizontal="center" vertical="top" wrapText="1"/>
    </xf>
    <xf numFmtId="0" fontId="12" fillId="0" borderId="0" xfId="0" applyFont="1" applyAlignment="1" applyProtection="1">
      <alignment horizontal="left" vertical="top" wrapText="1"/>
    </xf>
    <xf numFmtId="2" fontId="8" fillId="11" borderId="2" xfId="0" applyNumberFormat="1" applyFont="1" applyFill="1" applyBorder="1" applyAlignment="1" applyProtection="1">
      <alignment horizontal="center" vertical="center"/>
      <protection locked="0"/>
    </xf>
    <xf numFmtId="2" fontId="8" fillId="3" borderId="2" xfId="0" applyNumberFormat="1" applyFont="1" applyFill="1" applyBorder="1" applyAlignment="1" applyProtection="1">
      <alignment horizontal="center" vertical="center"/>
    </xf>
    <xf numFmtId="0" fontId="9" fillId="12" borderId="0" xfId="0" applyFont="1" applyFill="1" applyBorder="1" applyAlignment="1" applyProtection="1">
      <alignment horizontal="left" vertical="top" wrapText="1"/>
    </xf>
    <xf numFmtId="0" fontId="9" fillId="12" borderId="5" xfId="0" applyFont="1" applyFill="1" applyBorder="1" applyAlignment="1" applyProtection="1">
      <alignment horizontal="left" vertical="top" wrapText="1"/>
    </xf>
    <xf numFmtId="49" fontId="9" fillId="0" borderId="2" xfId="0" applyNumberFormat="1" applyFont="1" applyFill="1" applyBorder="1" applyAlignment="1" applyProtection="1">
      <alignment horizontal="left" vertical="center" indent="1"/>
    </xf>
  </cellXfs>
  <cellStyles count="2">
    <cellStyle name="Hyperlink" xfId="1" builtinId="8"/>
    <cellStyle name="Normal" xfId="0" builtinId="0"/>
  </cellStyles>
  <dxfs count="0"/>
  <tableStyles count="0" defaultTableStyle="TableStyleMedium2" defaultPivotStyle="PivotStyleLight16"/>
  <colors>
    <mruColors>
      <color rgb="FFFFFF99"/>
      <color rgb="FFDAEEF3"/>
      <color rgb="FFFFCC99"/>
      <color rgb="FF0066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133350</xdr:colOff>
      <xdr:row>148</xdr:row>
      <xdr:rowOff>152400</xdr:rowOff>
    </xdr:from>
    <xdr:to>
      <xdr:col>42</xdr:col>
      <xdr:colOff>219075</xdr:colOff>
      <xdr:row>152</xdr:row>
      <xdr:rowOff>152400</xdr:rowOff>
    </xdr:to>
    <xdr:pic>
      <xdr:nvPicPr>
        <xdr:cNvPr id="130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1650" y="34651950"/>
          <a:ext cx="9620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ortal.ct.gov/-/media/SDE/Nutrition/NSLP/Crediting/YieldStudy.pdf" TargetMode="External"/><Relationship Id="rId3" Type="http://schemas.openxmlformats.org/officeDocument/2006/relationships/hyperlink" Target="https://portal.ct.gov/SDE/Nutrition/Healthy-Food-Certification/Contact" TargetMode="External"/><Relationship Id="rId7" Type="http://schemas.openxmlformats.org/officeDocument/2006/relationships/hyperlink" Target="https://portal.ct.gov/-/media/SDE/Nutrition/HFC/CNS/SummaryCNS.pdf" TargetMode="External"/><Relationship Id="rId2" Type="http://schemas.openxmlformats.org/officeDocument/2006/relationships/hyperlink" Target="https://portal.ct.gov/SDE/Nutrition/Healthy-Food-Certification" TargetMode="External"/><Relationship Id="rId1" Type="http://schemas.openxmlformats.org/officeDocument/2006/relationships/hyperlink" Target="https://portal.ct.gov/SDE/Nutrition/Connecticut-Nutrition-Standards/Documents" TargetMode="External"/><Relationship Id="rId6" Type="http://schemas.openxmlformats.org/officeDocument/2006/relationships/hyperlink" Target="https://portal.ct.gov/-/media/SDE/Nutrition/HFC/CNS/SummaryCNS.pdf" TargetMode="External"/><Relationship Id="rId5" Type="http://schemas.openxmlformats.org/officeDocument/2006/relationships/hyperlink" Target="https://portal.ct.gov/-/media/SDE/Nutrition/NSLP/Crediting/YieldStudy.pdf" TargetMode="External"/><Relationship Id="rId10" Type="http://schemas.openxmlformats.org/officeDocument/2006/relationships/drawing" Target="../drawings/drawing1.xml"/><Relationship Id="rId4" Type="http://schemas.openxmlformats.org/officeDocument/2006/relationships/hyperlink" Target="https://fdc.nal.usda.gov/"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43"/>
  <sheetViews>
    <sheetView showGridLines="0" tabSelected="1" topLeftCell="A19" zoomScaleNormal="100" zoomScaleSheetLayoutView="100" workbookViewId="0">
      <selection activeCell="AL58" sqref="AL58:AS58"/>
    </sheetView>
  </sheetViews>
  <sheetFormatPr defaultColWidth="0" defaultRowHeight="15" zeroHeight="1" x14ac:dyDescent="0.25"/>
  <cols>
    <col min="1" max="1" width="2.42578125" style="9" customWidth="1"/>
    <col min="2" max="2" width="1.5703125" style="9" customWidth="1"/>
    <col min="3" max="3" width="1" style="9" customWidth="1"/>
    <col min="4" max="4" width="1.7109375" style="9" customWidth="1"/>
    <col min="5" max="5" width="2.5703125" style="9" customWidth="1"/>
    <col min="6" max="6" width="1.7109375" style="9" customWidth="1"/>
    <col min="7" max="7" width="2.140625" style="9" customWidth="1"/>
    <col min="8" max="8" width="3.28515625" style="9" customWidth="1"/>
    <col min="9" max="9" width="4" style="9" customWidth="1"/>
    <col min="10" max="10" width="1.28515625" style="9" customWidth="1"/>
    <col min="11" max="11" width="1.7109375" style="9" customWidth="1"/>
    <col min="12" max="12" width="7.140625" style="9" customWidth="1"/>
    <col min="13" max="13" width="1.7109375" style="9" customWidth="1"/>
    <col min="14" max="14" width="1" style="9" customWidth="1"/>
    <col min="15" max="15" width="1.140625" style="9" hidden="1" customWidth="1"/>
    <col min="16" max="16" width="2.7109375" style="9" customWidth="1"/>
    <col min="17" max="17" width="10.7109375" style="9" customWidth="1"/>
    <col min="18" max="18" width="3.5703125" style="9" customWidth="1"/>
    <col min="19" max="19" width="3.140625" style="9" customWidth="1"/>
    <col min="20" max="20" width="4.140625" style="9" customWidth="1"/>
    <col min="21" max="21" width="0.140625" style="9" customWidth="1"/>
    <col min="22" max="22" width="5" style="9" customWidth="1"/>
    <col min="23" max="23" width="2.5703125" style="9" customWidth="1"/>
    <col min="24" max="24" width="3" style="9" customWidth="1"/>
    <col min="25" max="25" width="2" style="9" customWidth="1"/>
    <col min="26" max="26" width="1.140625" style="9" customWidth="1"/>
    <col min="27" max="27" width="1.28515625" style="9" customWidth="1"/>
    <col min="28" max="28" width="1" style="9" hidden="1" customWidth="1"/>
    <col min="29" max="29" width="1.140625" style="9" customWidth="1"/>
    <col min="30" max="30" width="0.85546875" style="9" customWidth="1"/>
    <col min="31" max="31" width="1.28515625" style="9" customWidth="1"/>
    <col min="32" max="32" width="3.7109375" style="9" customWidth="1"/>
    <col min="33" max="33" width="1.28515625" style="9" hidden="1" customWidth="1"/>
    <col min="34" max="34" width="1.42578125" style="9" customWidth="1"/>
    <col min="35" max="36" width="3.7109375" style="9" customWidth="1"/>
    <col min="37" max="37" width="3.42578125" style="9" customWidth="1"/>
    <col min="38" max="38" width="0.85546875" style="9" customWidth="1"/>
    <col min="39" max="39" width="1.7109375" style="9" customWidth="1"/>
    <col min="40" max="41" width="1.28515625" style="9" customWidth="1"/>
    <col min="42" max="42" width="0.85546875" style="9" customWidth="1"/>
    <col min="43" max="43" width="4.7109375" style="9" customWidth="1"/>
    <col min="44" max="44" width="3.5703125" style="9" customWidth="1"/>
    <col min="45" max="45" width="1" style="9" customWidth="1"/>
    <col min="46" max="46" width="1.28515625" style="9" customWidth="1"/>
    <col min="47" max="48" width="9.140625" style="9" hidden="1" customWidth="1"/>
    <col min="49" max="49" width="8.28515625" style="9" hidden="1" customWidth="1"/>
    <col min="50" max="16384" width="9.140625" style="9" hidden="1"/>
  </cols>
  <sheetData>
    <row r="1" spans="1:46" s="7" customFormat="1" ht="16.5" x14ac:dyDescent="0.3">
      <c r="AI1" s="7" t="s">
        <v>59</v>
      </c>
      <c r="AM1" s="3"/>
    </row>
    <row r="2" spans="1:46" s="1" customFormat="1" ht="18" x14ac:dyDescent="0.25">
      <c r="A2" s="190" t="s">
        <v>13</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row>
    <row r="3" spans="1:46" s="33" customFormat="1" ht="16.5" x14ac:dyDescent="0.3">
      <c r="A3" s="14"/>
      <c r="B3" s="14"/>
      <c r="C3" s="14"/>
      <c r="D3" s="14"/>
      <c r="E3" s="14"/>
      <c r="F3" s="14"/>
      <c r="G3" s="14"/>
      <c r="M3" s="14"/>
      <c r="V3" s="14"/>
      <c r="W3" s="14"/>
      <c r="X3" s="14"/>
      <c r="Z3" s="14"/>
      <c r="AA3" s="14"/>
      <c r="AB3" s="14"/>
      <c r="AC3" s="14"/>
      <c r="AD3" s="14"/>
      <c r="AE3" s="14"/>
      <c r="AF3" s="14"/>
      <c r="AG3" s="14"/>
      <c r="AH3" s="14"/>
      <c r="AI3" s="14"/>
      <c r="AJ3" s="14"/>
      <c r="AK3" s="14"/>
      <c r="AL3" s="14"/>
      <c r="AM3" s="14"/>
      <c r="AN3" s="14"/>
      <c r="AO3" s="14"/>
      <c r="AP3" s="14"/>
      <c r="AQ3" s="14"/>
      <c r="AR3" s="34"/>
      <c r="AS3" s="14"/>
      <c r="AT3" s="35"/>
    </row>
    <row r="4" spans="1:46" s="38" customFormat="1" ht="17.100000000000001" customHeight="1" x14ac:dyDescent="0.25">
      <c r="A4" s="180" t="s">
        <v>77</v>
      </c>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P4" s="180"/>
      <c r="AQ4" s="180"/>
      <c r="AR4" s="180"/>
      <c r="AS4" s="180"/>
      <c r="AT4" s="36"/>
    </row>
    <row r="5" spans="1:46" s="38" customFormat="1" ht="17.100000000000001" customHeight="1" x14ac:dyDescent="0.25">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0"/>
      <c r="AR5" s="180"/>
      <c r="AS5" s="180"/>
      <c r="AT5" s="36"/>
    </row>
    <row r="6" spans="1:46" s="38" customFormat="1" ht="17.100000000000001" customHeight="1" x14ac:dyDescent="0.25">
      <c r="A6" s="180"/>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36"/>
    </row>
    <row r="7" spans="1:46" s="38" customFormat="1" ht="17.100000000000001" customHeight="1" x14ac:dyDescent="0.25">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36"/>
    </row>
    <row r="8" spans="1:46" s="38" customFormat="1" ht="16.5" x14ac:dyDescent="0.3">
      <c r="A8" s="37"/>
      <c r="B8" s="5"/>
      <c r="C8" s="37"/>
      <c r="D8" s="106"/>
      <c r="E8" s="106"/>
      <c r="F8" s="106"/>
      <c r="G8" s="106"/>
      <c r="H8" s="106"/>
      <c r="I8" s="106"/>
      <c r="J8" s="106"/>
      <c r="K8" s="106"/>
      <c r="L8" s="106"/>
      <c r="M8" s="106"/>
      <c r="N8" s="106"/>
      <c r="O8" s="106"/>
      <c r="P8" s="106"/>
      <c r="Q8" s="106"/>
      <c r="R8" s="106"/>
      <c r="S8" s="106"/>
      <c r="V8" s="37"/>
      <c r="W8" s="37"/>
      <c r="X8" s="37"/>
      <c r="Z8" s="37"/>
      <c r="AA8" s="37"/>
      <c r="AB8" s="37"/>
      <c r="AC8" s="37"/>
      <c r="AD8" s="37"/>
      <c r="AE8" s="37"/>
      <c r="AF8" s="37"/>
      <c r="AG8" s="37"/>
      <c r="AH8" s="37"/>
      <c r="AI8" s="37"/>
      <c r="AJ8" s="37"/>
      <c r="AK8" s="37"/>
      <c r="AL8" s="37"/>
      <c r="AM8" s="37"/>
      <c r="AN8" s="37"/>
      <c r="AO8" s="37"/>
      <c r="AP8" s="37"/>
      <c r="AQ8" s="37"/>
      <c r="AR8" s="39"/>
      <c r="AS8" s="37"/>
      <c r="AT8" s="36"/>
    </row>
    <row r="9" spans="1:46" s="38" customFormat="1" x14ac:dyDescent="0.25">
      <c r="A9" s="180" t="s">
        <v>78</v>
      </c>
      <c r="B9" s="180"/>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36"/>
    </row>
    <row r="10" spans="1:46" s="38" customFormat="1" x14ac:dyDescent="0.25">
      <c r="A10" s="180"/>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36"/>
    </row>
    <row r="11" spans="1:46" s="38" customFormat="1" x14ac:dyDescent="0.25">
      <c r="A11" s="180"/>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36"/>
    </row>
    <row r="12" spans="1:46" s="78" customFormat="1" ht="16.5" x14ac:dyDescent="0.3">
      <c r="A12" s="77"/>
      <c r="B12" s="77"/>
      <c r="D12" s="74" t="s">
        <v>3</v>
      </c>
      <c r="E12" s="179" t="s">
        <v>36</v>
      </c>
      <c r="F12" s="179"/>
      <c r="G12" s="179"/>
      <c r="H12" s="179"/>
      <c r="I12" s="179"/>
      <c r="J12" s="179"/>
      <c r="K12" s="179"/>
      <c r="L12" s="179"/>
      <c r="M12" s="179"/>
      <c r="N12" s="179"/>
      <c r="O12" s="179"/>
      <c r="P12" s="179"/>
      <c r="Q12" s="179"/>
      <c r="U12" s="79"/>
      <c r="W12" s="80"/>
      <c r="X12" s="80"/>
      <c r="Y12" s="80"/>
      <c r="Z12" s="15"/>
      <c r="AA12" s="15"/>
      <c r="AB12" s="15"/>
      <c r="AC12" s="15"/>
      <c r="AD12" s="15"/>
      <c r="AE12" s="80"/>
      <c r="AF12" s="81"/>
      <c r="AG12" s="81"/>
      <c r="AH12" s="81"/>
      <c r="AI12" s="80"/>
      <c r="AJ12" s="80"/>
      <c r="AK12" s="80"/>
    </row>
    <row r="13" spans="1:46" s="38" customFormat="1" ht="16.5" x14ac:dyDescent="0.3">
      <c r="A13" s="37"/>
      <c r="B13" s="5"/>
      <c r="C13" s="37"/>
      <c r="D13" s="37"/>
      <c r="E13" s="37"/>
      <c r="F13" s="37"/>
      <c r="G13" s="37"/>
      <c r="M13" s="37"/>
      <c r="V13" s="37"/>
      <c r="W13" s="37"/>
      <c r="X13" s="37"/>
      <c r="Z13" s="37"/>
      <c r="AA13" s="37"/>
      <c r="AB13" s="37"/>
      <c r="AC13" s="37"/>
      <c r="AD13" s="37"/>
      <c r="AE13" s="37"/>
      <c r="AF13" s="37"/>
      <c r="AG13" s="37"/>
      <c r="AH13" s="37"/>
      <c r="AI13" s="37"/>
      <c r="AJ13" s="37"/>
      <c r="AK13" s="37"/>
      <c r="AL13" s="37"/>
      <c r="AM13" s="37"/>
      <c r="AN13" s="37"/>
      <c r="AO13" s="37"/>
      <c r="AP13" s="37"/>
      <c r="AQ13" s="37"/>
      <c r="AR13" s="39"/>
      <c r="AS13" s="37"/>
      <c r="AT13" s="36"/>
    </row>
    <row r="14" spans="1:46" s="38" customFormat="1" ht="14.25" customHeight="1" x14ac:dyDescent="0.2">
      <c r="A14" s="180" t="s">
        <v>58</v>
      </c>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row>
    <row r="15" spans="1:46" s="38" customFormat="1" ht="14.25" customHeight="1" x14ac:dyDescent="0.2">
      <c r="A15" s="180"/>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row>
    <row r="16" spans="1:46" s="38" customFormat="1" ht="14.25" customHeight="1" x14ac:dyDescent="0.2">
      <c r="A16" s="180"/>
      <c r="B16" s="180"/>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0"/>
      <c r="AN16" s="180"/>
      <c r="AO16" s="180"/>
      <c r="AP16" s="180"/>
      <c r="AQ16" s="180"/>
      <c r="AR16" s="180"/>
      <c r="AS16" s="180"/>
      <c r="AT16" s="180"/>
    </row>
    <row r="17" spans="1:46" s="38" customFormat="1" ht="16.5" x14ac:dyDescent="0.3">
      <c r="A17" s="37"/>
      <c r="B17" s="5"/>
      <c r="C17" s="37"/>
      <c r="D17" s="106"/>
      <c r="E17" s="106"/>
      <c r="F17" s="106"/>
      <c r="G17" s="106"/>
      <c r="H17" s="106"/>
      <c r="I17" s="106"/>
      <c r="J17" s="106"/>
      <c r="K17" s="106"/>
      <c r="L17" s="106"/>
      <c r="M17" s="106"/>
      <c r="N17" s="106"/>
      <c r="O17" s="106"/>
      <c r="P17" s="106"/>
      <c r="Q17" s="106"/>
      <c r="R17" s="106"/>
      <c r="S17" s="106"/>
      <c r="V17" s="37"/>
      <c r="W17" s="37"/>
      <c r="X17" s="37"/>
      <c r="Z17" s="37"/>
      <c r="AA17" s="37"/>
      <c r="AB17" s="37"/>
      <c r="AC17" s="37"/>
      <c r="AD17" s="37"/>
      <c r="AE17" s="37"/>
      <c r="AF17" s="37"/>
      <c r="AG17" s="37"/>
      <c r="AH17" s="37"/>
      <c r="AI17" s="37"/>
      <c r="AJ17" s="37"/>
      <c r="AK17" s="37"/>
      <c r="AL17" s="37"/>
      <c r="AM17" s="37"/>
      <c r="AN17" s="37"/>
      <c r="AO17" s="37"/>
      <c r="AP17" s="37"/>
      <c r="AQ17" s="37"/>
      <c r="AR17" s="39"/>
      <c r="AS17" s="37"/>
      <c r="AT17" s="36"/>
    </row>
    <row r="18" spans="1:46" s="11" customFormat="1" ht="16.5" x14ac:dyDescent="0.3">
      <c r="A18" s="182" t="s">
        <v>79</v>
      </c>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row>
    <row r="19" spans="1:46" s="11" customFormat="1" ht="16.5" x14ac:dyDescent="0.3">
      <c r="A19" s="182"/>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row>
    <row r="20" spans="1:46" s="11" customFormat="1" ht="16.5" x14ac:dyDescent="0.3">
      <c r="A20" s="182"/>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row>
    <row r="21" spans="1:46" s="11" customFormat="1" ht="16.5" x14ac:dyDescent="0.3">
      <c r="A21" s="182"/>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row>
    <row r="22" spans="1:46" s="11" customFormat="1" ht="16.5" x14ac:dyDescent="0.3">
      <c r="A22" s="182"/>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row>
    <row r="23" spans="1:46" s="11" customFormat="1" ht="16.5" x14ac:dyDescent="0.3">
      <c r="A23" s="82"/>
      <c r="B23" s="82"/>
      <c r="C23" s="83" t="s">
        <v>3</v>
      </c>
      <c r="D23" s="181" t="s">
        <v>23</v>
      </c>
      <c r="E23" s="181"/>
      <c r="F23" s="181"/>
      <c r="G23" s="181"/>
      <c r="H23" s="181"/>
      <c r="I23" s="181"/>
      <c r="J23" s="181"/>
      <c r="K23" s="181"/>
      <c r="L23" s="181"/>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4"/>
      <c r="AO23" s="84"/>
      <c r="AP23" s="84"/>
      <c r="AQ23" s="84"/>
      <c r="AR23" s="84"/>
      <c r="AS23" s="84"/>
      <c r="AT23" s="84"/>
    </row>
    <row r="24" spans="1:46" s="38" customFormat="1" ht="16.5" x14ac:dyDescent="0.3">
      <c r="A24" s="37"/>
      <c r="B24" s="5"/>
      <c r="C24" s="37"/>
      <c r="D24" s="106"/>
      <c r="E24" s="106"/>
      <c r="F24" s="106"/>
      <c r="G24" s="106"/>
      <c r="H24" s="106"/>
      <c r="I24" s="106"/>
      <c r="J24" s="106"/>
      <c r="K24" s="106"/>
      <c r="L24" s="106"/>
      <c r="M24" s="106"/>
      <c r="N24" s="106"/>
      <c r="O24" s="106"/>
      <c r="P24" s="106"/>
      <c r="Q24" s="106"/>
      <c r="R24" s="106"/>
      <c r="S24" s="106"/>
      <c r="V24" s="37"/>
      <c r="W24" s="37"/>
      <c r="X24" s="37"/>
      <c r="Z24" s="37"/>
      <c r="AA24" s="37"/>
      <c r="AB24" s="37"/>
      <c r="AC24" s="37"/>
      <c r="AD24" s="37"/>
      <c r="AE24" s="37"/>
      <c r="AF24" s="37"/>
      <c r="AG24" s="37"/>
      <c r="AH24" s="37"/>
      <c r="AI24" s="37"/>
      <c r="AJ24" s="37"/>
      <c r="AK24" s="37"/>
      <c r="AL24" s="37"/>
      <c r="AM24" s="37"/>
      <c r="AN24" s="37"/>
      <c r="AO24" s="37"/>
      <c r="AP24" s="37"/>
      <c r="AQ24" s="37"/>
      <c r="AR24" s="39"/>
      <c r="AS24" s="37"/>
      <c r="AT24" s="36"/>
    </row>
    <row r="25" spans="1:46" s="38" customFormat="1" ht="16.5" customHeight="1" x14ac:dyDescent="0.2">
      <c r="A25" s="180" t="s">
        <v>80</v>
      </c>
      <c r="B25" s="180"/>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180"/>
      <c r="AN25" s="180"/>
      <c r="AO25" s="180"/>
      <c r="AP25" s="180"/>
      <c r="AQ25" s="180"/>
      <c r="AR25" s="180"/>
      <c r="AS25" s="180"/>
      <c r="AT25" s="180"/>
    </row>
    <row r="26" spans="1:46" s="38" customFormat="1" ht="16.5" customHeight="1" x14ac:dyDescent="0.2">
      <c r="A26" s="180"/>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row>
    <row r="27" spans="1:46" s="38" customFormat="1" ht="16.5" customHeight="1" x14ac:dyDescent="0.2">
      <c r="A27" s="180"/>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row>
    <row r="28" spans="1:46" s="38" customFormat="1" ht="16.5" x14ac:dyDescent="0.3">
      <c r="A28" s="37"/>
      <c r="B28" s="5"/>
      <c r="C28" s="37"/>
      <c r="D28" s="106"/>
      <c r="E28" s="106"/>
      <c r="F28" s="106"/>
      <c r="G28" s="106"/>
      <c r="H28" s="106"/>
      <c r="I28" s="106"/>
      <c r="J28" s="106"/>
      <c r="K28" s="106"/>
      <c r="L28" s="106"/>
      <c r="M28" s="106"/>
      <c r="N28" s="106"/>
      <c r="O28" s="106"/>
      <c r="P28" s="106"/>
      <c r="Q28" s="106"/>
      <c r="R28" s="106"/>
      <c r="S28" s="106"/>
      <c r="V28" s="37"/>
      <c r="W28" s="37"/>
      <c r="X28" s="37"/>
      <c r="Z28" s="37"/>
      <c r="AA28" s="37"/>
      <c r="AB28" s="37"/>
      <c r="AC28" s="37"/>
      <c r="AD28" s="37"/>
      <c r="AE28" s="37"/>
      <c r="AF28" s="37"/>
      <c r="AG28" s="37"/>
      <c r="AH28" s="37"/>
      <c r="AI28" s="37"/>
      <c r="AJ28" s="37"/>
      <c r="AK28" s="37"/>
      <c r="AL28" s="37"/>
      <c r="AM28" s="37"/>
      <c r="AN28" s="37"/>
      <c r="AO28" s="37"/>
      <c r="AP28" s="37"/>
      <c r="AQ28" s="37"/>
      <c r="AR28" s="39"/>
      <c r="AS28" s="37"/>
      <c r="AT28" s="36"/>
    </row>
    <row r="29" spans="1:46" s="38" customFormat="1" ht="16.5" x14ac:dyDescent="0.3">
      <c r="A29" s="37"/>
      <c r="B29" s="5"/>
      <c r="C29" s="37"/>
      <c r="D29" s="106"/>
      <c r="E29" s="106"/>
      <c r="F29" s="208" t="s">
        <v>38</v>
      </c>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10"/>
      <c r="AJ29" s="37"/>
      <c r="AK29" s="37"/>
      <c r="AL29" s="37"/>
      <c r="AM29" s="37"/>
      <c r="AN29" s="37"/>
      <c r="AO29" s="37"/>
      <c r="AP29" s="37"/>
      <c r="AQ29" s="37"/>
      <c r="AR29" s="39"/>
      <c r="AS29" s="37"/>
      <c r="AT29" s="36"/>
    </row>
    <row r="30" spans="1:46" s="38" customFormat="1" ht="16.5" x14ac:dyDescent="0.3">
      <c r="A30" s="37"/>
      <c r="B30" s="5"/>
      <c r="C30" s="37"/>
      <c r="D30" s="106"/>
      <c r="E30" s="106"/>
      <c r="F30" s="183" t="s">
        <v>39</v>
      </c>
      <c r="G30" s="183"/>
      <c r="H30" s="183"/>
      <c r="I30" s="183"/>
      <c r="J30" s="183"/>
      <c r="K30" s="183"/>
      <c r="L30" s="183"/>
      <c r="M30" s="183"/>
      <c r="N30" s="183"/>
      <c r="O30" s="183"/>
      <c r="P30" s="183"/>
      <c r="Q30" s="183" t="s">
        <v>40</v>
      </c>
      <c r="R30" s="183"/>
      <c r="S30" s="183"/>
      <c r="T30" s="183"/>
      <c r="U30" s="183"/>
      <c r="V30" s="208" t="s">
        <v>64</v>
      </c>
      <c r="W30" s="209"/>
      <c r="X30" s="209"/>
      <c r="Y30" s="209"/>
      <c r="Z30" s="209"/>
      <c r="AA30" s="209"/>
      <c r="AB30" s="209"/>
      <c r="AC30" s="209"/>
      <c r="AD30" s="209"/>
      <c r="AE30" s="209"/>
      <c r="AF30" s="209"/>
      <c r="AG30" s="209"/>
      <c r="AH30" s="209"/>
      <c r="AI30" s="210"/>
      <c r="AJ30" s="37"/>
      <c r="AK30" s="37"/>
      <c r="AL30" s="37"/>
      <c r="AM30" s="37"/>
      <c r="AN30" s="37"/>
      <c r="AO30" s="37"/>
      <c r="AP30" s="37"/>
      <c r="AQ30" s="37"/>
      <c r="AR30" s="39"/>
      <c r="AS30" s="37"/>
      <c r="AT30" s="36"/>
    </row>
    <row r="31" spans="1:46" s="38" customFormat="1" ht="16.5" x14ac:dyDescent="0.3">
      <c r="A31" s="37"/>
      <c r="B31" s="5"/>
      <c r="C31" s="37"/>
      <c r="D31" s="106"/>
      <c r="E31" s="106"/>
      <c r="F31" s="183"/>
      <c r="G31" s="183"/>
      <c r="H31" s="183"/>
      <c r="I31" s="183"/>
      <c r="J31" s="183"/>
      <c r="K31" s="183"/>
      <c r="L31" s="183"/>
      <c r="M31" s="183"/>
      <c r="N31" s="183"/>
      <c r="O31" s="183"/>
      <c r="P31" s="183"/>
      <c r="Q31" s="183"/>
      <c r="R31" s="183"/>
      <c r="S31" s="183"/>
      <c r="T31" s="183"/>
      <c r="U31" s="183"/>
      <c r="V31" s="184" t="s">
        <v>41</v>
      </c>
      <c r="W31" s="184"/>
      <c r="X31" s="184"/>
      <c r="Y31" s="184"/>
      <c r="Z31" s="184"/>
      <c r="AA31" s="184" t="s">
        <v>42</v>
      </c>
      <c r="AB31" s="184"/>
      <c r="AC31" s="184"/>
      <c r="AD31" s="184"/>
      <c r="AE31" s="184"/>
      <c r="AF31" s="184"/>
      <c r="AG31" s="184"/>
      <c r="AH31" s="184"/>
      <c r="AI31" s="184"/>
      <c r="AJ31" s="37"/>
      <c r="AK31" s="37"/>
      <c r="AL31" s="37"/>
      <c r="AM31" s="37"/>
      <c r="AN31" s="37"/>
      <c r="AO31" s="37"/>
      <c r="AP31" s="37"/>
      <c r="AQ31" s="37"/>
      <c r="AR31" s="39"/>
      <c r="AS31" s="37"/>
      <c r="AT31" s="36"/>
    </row>
    <row r="32" spans="1:46" s="38" customFormat="1" ht="18" customHeight="1" x14ac:dyDescent="0.3">
      <c r="A32" s="37"/>
      <c r="B32" s="5"/>
      <c r="C32" s="37"/>
      <c r="D32" s="106"/>
      <c r="E32" s="106"/>
      <c r="F32" s="185" t="s">
        <v>43</v>
      </c>
      <c r="G32" s="185"/>
      <c r="H32" s="185"/>
      <c r="I32" s="185"/>
      <c r="J32" s="185"/>
      <c r="K32" s="185"/>
      <c r="L32" s="185"/>
      <c r="M32" s="185"/>
      <c r="N32" s="185"/>
      <c r="O32" s="185"/>
      <c r="P32" s="185"/>
      <c r="Q32" s="186">
        <v>2</v>
      </c>
      <c r="R32" s="186"/>
      <c r="S32" s="186"/>
      <c r="T32" s="186"/>
      <c r="U32" s="186"/>
      <c r="V32" s="187">
        <f>(1/2)</f>
        <v>0.5</v>
      </c>
      <c r="W32" s="187"/>
      <c r="X32" s="187"/>
      <c r="Y32" s="187"/>
      <c r="Z32" s="187"/>
      <c r="AA32" s="187">
        <f>(16/2)</f>
        <v>8</v>
      </c>
      <c r="AB32" s="187"/>
      <c r="AC32" s="187"/>
      <c r="AD32" s="187"/>
      <c r="AE32" s="187"/>
      <c r="AF32" s="187"/>
      <c r="AG32" s="187"/>
      <c r="AH32" s="187"/>
      <c r="AI32" s="187"/>
      <c r="AJ32" s="37"/>
      <c r="AK32" s="37"/>
      <c r="AL32" s="37"/>
      <c r="AM32" s="37"/>
      <c r="AN32" s="37"/>
      <c r="AO32" s="37"/>
      <c r="AP32" s="37"/>
      <c r="AQ32" s="37"/>
      <c r="AR32" s="39"/>
      <c r="AS32" s="37"/>
      <c r="AT32" s="36"/>
    </row>
    <row r="33" spans="1:46" s="38" customFormat="1" ht="18" customHeight="1" x14ac:dyDescent="0.3">
      <c r="A33" s="37"/>
      <c r="B33" s="5"/>
      <c r="C33" s="37"/>
      <c r="D33" s="106"/>
      <c r="E33" s="106"/>
      <c r="F33" s="185" t="s">
        <v>44</v>
      </c>
      <c r="G33" s="185"/>
      <c r="H33" s="185"/>
      <c r="I33" s="185"/>
      <c r="J33" s="185"/>
      <c r="K33" s="185"/>
      <c r="L33" s="185"/>
      <c r="M33" s="185"/>
      <c r="N33" s="185"/>
      <c r="O33" s="185"/>
      <c r="P33" s="185"/>
      <c r="Q33" s="186">
        <v>3</v>
      </c>
      <c r="R33" s="186"/>
      <c r="S33" s="186"/>
      <c r="T33" s="186"/>
      <c r="U33" s="186"/>
      <c r="V33" s="187">
        <f>(1/3)</f>
        <v>0.33333333333333331</v>
      </c>
      <c r="W33" s="187"/>
      <c r="X33" s="187"/>
      <c r="Y33" s="187"/>
      <c r="Z33" s="187"/>
      <c r="AA33" s="203">
        <f>(16/3)</f>
        <v>5.333333333333333</v>
      </c>
      <c r="AB33" s="204"/>
      <c r="AC33" s="204"/>
      <c r="AD33" s="204"/>
      <c r="AE33" s="204"/>
      <c r="AF33" s="204"/>
      <c r="AG33" s="204"/>
      <c r="AH33" s="204"/>
      <c r="AI33" s="205"/>
      <c r="AJ33" s="37"/>
      <c r="AK33" s="37"/>
      <c r="AL33" s="37"/>
      <c r="AM33" s="37"/>
      <c r="AN33" s="37"/>
      <c r="AO33" s="37"/>
      <c r="AP33" s="37"/>
      <c r="AQ33" s="37"/>
      <c r="AR33" s="39"/>
      <c r="AS33" s="37"/>
      <c r="AT33" s="36"/>
    </row>
    <row r="34" spans="1:46" s="38" customFormat="1" ht="18" customHeight="1" x14ac:dyDescent="0.3">
      <c r="A34" s="37"/>
      <c r="B34" s="5"/>
      <c r="C34" s="37"/>
      <c r="D34" s="106"/>
      <c r="E34" s="106"/>
      <c r="F34" s="185" t="s">
        <v>45</v>
      </c>
      <c r="G34" s="185"/>
      <c r="H34" s="185"/>
      <c r="I34" s="185"/>
      <c r="J34" s="185"/>
      <c r="K34" s="185"/>
      <c r="L34" s="185"/>
      <c r="M34" s="185"/>
      <c r="N34" s="185"/>
      <c r="O34" s="185"/>
      <c r="P34" s="185"/>
      <c r="Q34" s="186" t="s">
        <v>46</v>
      </c>
      <c r="R34" s="186"/>
      <c r="S34" s="186"/>
      <c r="T34" s="186"/>
      <c r="U34" s="186"/>
      <c r="V34" s="187">
        <f>(1/1.5)</f>
        <v>0.66666666666666663</v>
      </c>
      <c r="W34" s="187"/>
      <c r="X34" s="187"/>
      <c r="Y34" s="187"/>
      <c r="Z34" s="187"/>
      <c r="AA34" s="203">
        <f>(16/1.5)</f>
        <v>10.666666666666666</v>
      </c>
      <c r="AB34" s="204"/>
      <c r="AC34" s="204"/>
      <c r="AD34" s="204"/>
      <c r="AE34" s="204"/>
      <c r="AF34" s="204"/>
      <c r="AG34" s="204"/>
      <c r="AH34" s="204"/>
      <c r="AI34" s="205"/>
      <c r="AJ34" s="37"/>
      <c r="AK34" s="37"/>
      <c r="AL34" s="37"/>
      <c r="AM34" s="37"/>
      <c r="AN34" s="37"/>
      <c r="AO34" s="37"/>
      <c r="AP34" s="37"/>
      <c r="AQ34" s="37"/>
      <c r="AR34" s="39"/>
      <c r="AS34" s="37"/>
      <c r="AT34" s="36"/>
    </row>
    <row r="35" spans="1:46" s="38" customFormat="1" ht="18" customHeight="1" x14ac:dyDescent="0.3">
      <c r="A35" s="37"/>
      <c r="B35" s="5"/>
      <c r="C35" s="37"/>
      <c r="D35" s="106"/>
      <c r="E35" s="106"/>
      <c r="F35" s="185" t="s">
        <v>47</v>
      </c>
      <c r="G35" s="185"/>
      <c r="H35" s="185"/>
      <c r="I35" s="185"/>
      <c r="J35" s="185"/>
      <c r="K35" s="185"/>
      <c r="L35" s="185"/>
      <c r="M35" s="185"/>
      <c r="N35" s="185"/>
      <c r="O35" s="185"/>
      <c r="P35" s="185"/>
      <c r="Q35" s="186" t="s">
        <v>48</v>
      </c>
      <c r="R35" s="186"/>
      <c r="S35" s="186"/>
      <c r="T35" s="186"/>
      <c r="U35" s="186"/>
      <c r="V35" s="187">
        <f>(1/2.25)</f>
        <v>0.44444444444444442</v>
      </c>
      <c r="W35" s="187"/>
      <c r="X35" s="187"/>
      <c r="Y35" s="187"/>
      <c r="Z35" s="187"/>
      <c r="AA35" s="203">
        <f>(16/2.25)</f>
        <v>7.1111111111111107</v>
      </c>
      <c r="AB35" s="204"/>
      <c r="AC35" s="204"/>
      <c r="AD35" s="204"/>
      <c r="AE35" s="204"/>
      <c r="AF35" s="204"/>
      <c r="AG35" s="204"/>
      <c r="AH35" s="204"/>
      <c r="AI35" s="205"/>
      <c r="AJ35" s="37"/>
      <c r="AK35" s="37"/>
      <c r="AL35" s="37"/>
      <c r="AM35" s="37"/>
      <c r="AN35" s="37"/>
      <c r="AO35" s="37"/>
      <c r="AP35" s="37"/>
      <c r="AQ35" s="37"/>
      <c r="AR35" s="39"/>
      <c r="AS35" s="37"/>
      <c r="AT35" s="36"/>
    </row>
    <row r="36" spans="1:46" s="38" customFormat="1" ht="18" customHeight="1" x14ac:dyDescent="0.3">
      <c r="A36" s="37"/>
      <c r="B36" s="5"/>
      <c r="C36" s="37"/>
      <c r="D36" s="106"/>
      <c r="E36" s="106"/>
      <c r="F36" s="185" t="s">
        <v>49</v>
      </c>
      <c r="G36" s="185"/>
      <c r="H36" s="185"/>
      <c r="I36" s="185"/>
      <c r="J36" s="185"/>
      <c r="K36" s="185"/>
      <c r="L36" s="185"/>
      <c r="M36" s="185"/>
      <c r="N36" s="185"/>
      <c r="O36" s="185"/>
      <c r="P36" s="185"/>
      <c r="Q36" s="186" t="s">
        <v>50</v>
      </c>
      <c r="R36" s="186"/>
      <c r="S36" s="186"/>
      <c r="T36" s="186"/>
      <c r="U36" s="186"/>
      <c r="V36" s="187">
        <f>(1/1.33)</f>
        <v>0.75187969924812026</v>
      </c>
      <c r="W36" s="187"/>
      <c r="X36" s="187"/>
      <c r="Y36" s="187"/>
      <c r="Z36" s="187"/>
      <c r="AA36" s="203">
        <f>(16/1.33)</f>
        <v>12.030075187969924</v>
      </c>
      <c r="AB36" s="204"/>
      <c r="AC36" s="204"/>
      <c r="AD36" s="204"/>
      <c r="AE36" s="204"/>
      <c r="AF36" s="204"/>
      <c r="AG36" s="204"/>
      <c r="AH36" s="204"/>
      <c r="AI36" s="205"/>
      <c r="AJ36" s="37"/>
      <c r="AK36" s="37"/>
      <c r="AL36" s="37"/>
      <c r="AM36" s="37"/>
      <c r="AN36" s="37"/>
      <c r="AO36" s="37"/>
      <c r="AP36" s="37"/>
      <c r="AQ36" s="37"/>
      <c r="AR36" s="39"/>
      <c r="AS36" s="37"/>
      <c r="AT36" s="36"/>
    </row>
    <row r="37" spans="1:46" s="38" customFormat="1" ht="18" customHeight="1" x14ac:dyDescent="0.3">
      <c r="A37" s="37"/>
      <c r="B37" s="5"/>
      <c r="C37" s="37"/>
      <c r="D37" s="106"/>
      <c r="E37" s="106"/>
      <c r="F37" s="206" t="s">
        <v>51</v>
      </c>
      <c r="G37" s="206"/>
      <c r="H37" s="206"/>
      <c r="I37" s="206"/>
      <c r="J37" s="206"/>
      <c r="K37" s="206"/>
      <c r="L37" s="206"/>
      <c r="M37" s="206"/>
      <c r="N37" s="206"/>
      <c r="O37" s="206"/>
      <c r="P37" s="206"/>
      <c r="Q37" s="207" t="s">
        <v>46</v>
      </c>
      <c r="R37" s="207"/>
      <c r="S37" s="207"/>
      <c r="T37" s="207"/>
      <c r="U37" s="207"/>
      <c r="V37" s="187">
        <f>(1/1.5)</f>
        <v>0.66666666666666663</v>
      </c>
      <c r="W37" s="187"/>
      <c r="X37" s="187"/>
      <c r="Y37" s="187"/>
      <c r="Z37" s="187"/>
      <c r="AA37" s="203">
        <f>(16/1.5)</f>
        <v>10.666666666666666</v>
      </c>
      <c r="AB37" s="204"/>
      <c r="AC37" s="204"/>
      <c r="AD37" s="204"/>
      <c r="AE37" s="204"/>
      <c r="AF37" s="204"/>
      <c r="AG37" s="204"/>
      <c r="AH37" s="204"/>
      <c r="AI37" s="205"/>
      <c r="AJ37" s="37"/>
      <c r="AK37" s="37"/>
      <c r="AL37" s="37"/>
      <c r="AM37" s="37"/>
      <c r="AN37" s="37"/>
      <c r="AO37" s="37"/>
      <c r="AP37" s="37"/>
      <c r="AQ37" s="37"/>
      <c r="AR37" s="39"/>
      <c r="AS37" s="37"/>
      <c r="AT37" s="36"/>
    </row>
    <row r="38" spans="1:46" s="38" customFormat="1" ht="18" customHeight="1" x14ac:dyDescent="0.3">
      <c r="A38" s="37"/>
      <c r="B38" s="5"/>
      <c r="C38" s="37"/>
      <c r="D38" s="106"/>
      <c r="E38" s="106"/>
      <c r="F38" s="185" t="s">
        <v>52</v>
      </c>
      <c r="G38" s="185"/>
      <c r="H38" s="185"/>
      <c r="I38" s="185"/>
      <c r="J38" s="185"/>
      <c r="K38" s="185"/>
      <c r="L38" s="185"/>
      <c r="M38" s="185"/>
      <c r="N38" s="185"/>
      <c r="O38" s="185"/>
      <c r="P38" s="185"/>
      <c r="Q38" s="186" t="s">
        <v>50</v>
      </c>
      <c r="R38" s="186"/>
      <c r="S38" s="186"/>
      <c r="T38" s="186"/>
      <c r="U38" s="186"/>
      <c r="V38" s="187">
        <f>(1/1.33)</f>
        <v>0.75187969924812026</v>
      </c>
      <c r="W38" s="187"/>
      <c r="X38" s="187"/>
      <c r="Y38" s="187"/>
      <c r="Z38" s="187"/>
      <c r="AA38" s="203">
        <f>(16/1.33)</f>
        <v>12.030075187969924</v>
      </c>
      <c r="AB38" s="204"/>
      <c r="AC38" s="204"/>
      <c r="AD38" s="204"/>
      <c r="AE38" s="204"/>
      <c r="AF38" s="204"/>
      <c r="AG38" s="204"/>
      <c r="AH38" s="204"/>
      <c r="AI38" s="205"/>
      <c r="AJ38" s="37"/>
      <c r="AK38" s="37"/>
      <c r="AL38" s="37"/>
      <c r="AM38" s="37"/>
      <c r="AN38" s="37"/>
      <c r="AO38" s="37"/>
      <c r="AP38" s="37"/>
      <c r="AQ38" s="37"/>
      <c r="AR38" s="39"/>
      <c r="AS38" s="37"/>
      <c r="AT38" s="36"/>
    </row>
    <row r="39" spans="1:46" s="38" customFormat="1" ht="18" customHeight="1" x14ac:dyDescent="0.3">
      <c r="A39" s="37"/>
      <c r="B39" s="5"/>
      <c r="C39" s="37"/>
      <c r="D39" s="106"/>
      <c r="E39" s="106"/>
      <c r="F39" s="216" t="s">
        <v>53</v>
      </c>
      <c r="G39" s="216"/>
      <c r="H39" s="216"/>
      <c r="I39" s="216"/>
      <c r="J39" s="216"/>
      <c r="K39" s="216"/>
      <c r="L39" s="216"/>
      <c r="M39" s="216"/>
      <c r="N39" s="216"/>
      <c r="O39" s="216"/>
      <c r="P39" s="216"/>
      <c r="Q39" s="207" t="s">
        <v>54</v>
      </c>
      <c r="R39" s="207"/>
      <c r="S39" s="207"/>
      <c r="T39" s="207"/>
      <c r="U39" s="207"/>
      <c r="V39" s="187">
        <f>(1/3.75)</f>
        <v>0.26666666666666666</v>
      </c>
      <c r="W39" s="187"/>
      <c r="X39" s="187"/>
      <c r="Y39" s="187"/>
      <c r="Z39" s="187"/>
      <c r="AA39" s="203">
        <f>(16/3.75)</f>
        <v>4.2666666666666666</v>
      </c>
      <c r="AB39" s="204"/>
      <c r="AC39" s="204"/>
      <c r="AD39" s="204"/>
      <c r="AE39" s="204"/>
      <c r="AF39" s="204"/>
      <c r="AG39" s="204"/>
      <c r="AH39" s="204"/>
      <c r="AI39" s="205"/>
      <c r="AJ39" s="37"/>
      <c r="AK39" s="37"/>
      <c r="AL39" s="37"/>
      <c r="AM39" s="37"/>
      <c r="AN39" s="37"/>
      <c r="AO39" s="37"/>
      <c r="AP39" s="37"/>
      <c r="AQ39" s="37"/>
      <c r="AR39" s="39"/>
      <c r="AS39" s="37"/>
      <c r="AT39" s="36"/>
    </row>
    <row r="40" spans="1:46" s="38" customFormat="1" ht="18" customHeight="1" x14ac:dyDescent="0.3">
      <c r="A40" s="37"/>
      <c r="B40" s="5"/>
      <c r="C40" s="37"/>
      <c r="D40" s="106"/>
      <c r="E40" s="106"/>
      <c r="F40" s="185" t="s">
        <v>55</v>
      </c>
      <c r="G40" s="185"/>
      <c r="H40" s="185"/>
      <c r="I40" s="185"/>
      <c r="J40" s="185"/>
      <c r="K40" s="185"/>
      <c r="L40" s="185"/>
      <c r="M40" s="185"/>
      <c r="N40" s="185"/>
      <c r="O40" s="185"/>
      <c r="P40" s="185"/>
      <c r="Q40" s="186" t="s">
        <v>56</v>
      </c>
      <c r="R40" s="186"/>
      <c r="S40" s="186"/>
      <c r="T40" s="186"/>
      <c r="U40" s="186"/>
      <c r="V40" s="187">
        <f>(1/3.25)</f>
        <v>0.30769230769230771</v>
      </c>
      <c r="W40" s="187"/>
      <c r="X40" s="187"/>
      <c r="Y40" s="187"/>
      <c r="Z40" s="187"/>
      <c r="AA40" s="203">
        <f>(16/3.25)</f>
        <v>4.9230769230769234</v>
      </c>
      <c r="AB40" s="204"/>
      <c r="AC40" s="204"/>
      <c r="AD40" s="204"/>
      <c r="AE40" s="204"/>
      <c r="AF40" s="204"/>
      <c r="AG40" s="204"/>
      <c r="AH40" s="204"/>
      <c r="AI40" s="205"/>
      <c r="AJ40" s="37"/>
      <c r="AK40" s="37"/>
      <c r="AL40" s="37"/>
      <c r="AM40" s="37"/>
      <c r="AN40" s="37"/>
      <c r="AO40" s="37"/>
      <c r="AP40" s="37"/>
      <c r="AQ40" s="37"/>
      <c r="AR40" s="39"/>
      <c r="AS40" s="37"/>
      <c r="AT40" s="36"/>
    </row>
    <row r="41" spans="1:46" s="38" customFormat="1" ht="18" customHeight="1" x14ac:dyDescent="0.3">
      <c r="A41" s="37"/>
      <c r="B41" s="5"/>
      <c r="C41" s="37"/>
      <c r="D41" s="106"/>
      <c r="E41" s="106"/>
      <c r="F41" s="198" t="s">
        <v>63</v>
      </c>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200"/>
      <c r="AJ41" s="37"/>
      <c r="AK41" s="37"/>
      <c r="AL41" s="37"/>
      <c r="AM41" s="37"/>
      <c r="AN41" s="37"/>
      <c r="AO41" s="37"/>
      <c r="AP41" s="37"/>
      <c r="AQ41" s="37"/>
      <c r="AR41" s="39"/>
      <c r="AS41" s="37"/>
      <c r="AT41" s="36"/>
    </row>
    <row r="42" spans="1:46" s="38" customFormat="1" ht="16.5" x14ac:dyDescent="0.3">
      <c r="A42" s="37"/>
      <c r="B42" s="5"/>
      <c r="C42" s="37"/>
      <c r="D42" s="106"/>
      <c r="E42" s="106"/>
      <c r="F42" s="106"/>
      <c r="G42" s="106"/>
      <c r="H42" s="106"/>
      <c r="I42" s="106"/>
      <c r="J42" s="106"/>
      <c r="K42" s="106"/>
      <c r="L42" s="106"/>
      <c r="M42" s="106"/>
      <c r="N42" s="106"/>
      <c r="O42" s="106"/>
      <c r="P42" s="106"/>
      <c r="Q42" s="106"/>
      <c r="R42" s="106"/>
      <c r="S42" s="106"/>
      <c r="V42" s="37"/>
      <c r="W42" s="37"/>
      <c r="X42" s="37"/>
      <c r="Z42" s="37"/>
      <c r="AA42" s="37"/>
      <c r="AB42" s="37"/>
      <c r="AC42" s="37"/>
      <c r="AD42" s="37"/>
      <c r="AE42" s="37"/>
      <c r="AF42" s="37"/>
      <c r="AG42" s="37"/>
      <c r="AH42" s="37"/>
      <c r="AI42" s="37"/>
      <c r="AJ42" s="37"/>
      <c r="AK42" s="37"/>
      <c r="AL42" s="37"/>
      <c r="AM42" s="37"/>
      <c r="AN42" s="37"/>
      <c r="AO42" s="37"/>
      <c r="AP42" s="37"/>
      <c r="AQ42" s="37"/>
      <c r="AR42" s="39"/>
      <c r="AS42" s="37"/>
      <c r="AT42" s="36"/>
    </row>
    <row r="43" spans="1:46" s="11" customFormat="1" ht="16.5" x14ac:dyDescent="0.3">
      <c r="A43" s="13" t="s">
        <v>62</v>
      </c>
      <c r="B43" s="13"/>
      <c r="C43" s="85"/>
      <c r="D43" s="85"/>
      <c r="F43" s="86"/>
      <c r="G43" s="86"/>
      <c r="H43" s="87"/>
      <c r="I43" s="87"/>
      <c r="J43" s="87"/>
      <c r="K43" s="87"/>
      <c r="L43" s="87"/>
      <c r="M43" s="88"/>
      <c r="N43" s="88"/>
      <c r="U43" s="89"/>
      <c r="AK43" s="13"/>
      <c r="AL43" s="13"/>
      <c r="AM43" s="13"/>
      <c r="AN43" s="13"/>
    </row>
    <row r="44" spans="1:46" x14ac:dyDescent="0.25"/>
    <row r="45" spans="1:46" s="7" customFormat="1" ht="3" customHeight="1" x14ac:dyDescent="0.3">
      <c r="A45" s="14"/>
      <c r="B45" s="13"/>
      <c r="C45" s="11"/>
      <c r="D45" s="90"/>
      <c r="F45" s="91"/>
      <c r="G45" s="92"/>
      <c r="H45" s="93"/>
      <c r="I45" s="94"/>
      <c r="J45" s="94"/>
      <c r="K45" s="93"/>
      <c r="L45" s="95"/>
      <c r="M45" s="95"/>
      <c r="N45" s="94"/>
      <c r="O45" s="94"/>
      <c r="P45" s="94"/>
      <c r="Q45" s="94"/>
      <c r="R45" s="94"/>
      <c r="S45" s="94"/>
      <c r="T45" s="94"/>
      <c r="U45" s="11"/>
      <c r="AK45" s="13"/>
      <c r="AL45" s="14"/>
      <c r="AM45" s="14"/>
      <c r="AN45" s="14"/>
    </row>
    <row r="46" spans="1:46" s="7" customFormat="1" ht="16.5" x14ac:dyDescent="0.3">
      <c r="A46" s="14"/>
      <c r="B46" s="13"/>
      <c r="C46" s="11"/>
      <c r="D46" s="54"/>
      <c r="F46" s="96"/>
      <c r="G46" s="212">
        <v>0</v>
      </c>
      <c r="H46" s="212"/>
      <c r="I46" s="212"/>
      <c r="J46" s="212"/>
      <c r="K46" s="94" t="s">
        <v>57</v>
      </c>
      <c r="L46" s="94"/>
      <c r="M46" s="97"/>
      <c r="N46" s="213">
        <f>G46*16</f>
        <v>0</v>
      </c>
      <c r="O46" s="213"/>
      <c r="P46" s="213"/>
      <c r="Q46" s="213"/>
      <c r="R46" s="98" t="s">
        <v>42</v>
      </c>
      <c r="S46" s="94"/>
      <c r="T46" s="94"/>
      <c r="U46" s="11"/>
      <c r="AK46" s="13"/>
      <c r="AL46" s="14"/>
      <c r="AM46" s="14"/>
      <c r="AN46" s="14"/>
    </row>
    <row r="47" spans="1:46" s="7" customFormat="1" ht="3" customHeight="1" x14ac:dyDescent="0.3">
      <c r="A47" s="14"/>
      <c r="B47" s="13"/>
      <c r="C47" s="11"/>
      <c r="D47" s="90"/>
      <c r="F47" s="91"/>
      <c r="G47" s="92"/>
      <c r="H47" s="93"/>
      <c r="I47" s="94"/>
      <c r="J47" s="94"/>
      <c r="K47" s="93"/>
      <c r="L47" s="95"/>
      <c r="M47" s="95"/>
      <c r="N47" s="94"/>
      <c r="O47" s="94"/>
      <c r="P47" s="94"/>
      <c r="Q47" s="94"/>
      <c r="R47" s="94"/>
      <c r="S47" s="94"/>
      <c r="T47" s="94"/>
      <c r="U47" s="11"/>
      <c r="AK47" s="13"/>
      <c r="AL47" s="14"/>
      <c r="AM47" s="14"/>
      <c r="AN47" s="14"/>
    </row>
    <row r="48" spans="1:46" s="105" customFormat="1" ht="12" customHeight="1" x14ac:dyDescent="0.3">
      <c r="A48" s="99"/>
      <c r="B48" s="99"/>
      <c r="C48" s="100"/>
      <c r="D48" s="27"/>
      <c r="E48" s="27"/>
      <c r="F48" s="27"/>
      <c r="G48" s="27"/>
      <c r="H48" s="101"/>
      <c r="I48" s="101"/>
      <c r="J48" s="101"/>
      <c r="K48" s="101"/>
      <c r="L48" s="102"/>
      <c r="M48" s="6"/>
      <c r="N48" s="7"/>
      <c r="O48" s="7"/>
      <c r="P48" s="7"/>
      <c r="Q48" s="103"/>
      <c r="R48" s="7"/>
      <c r="S48" s="7"/>
      <c r="T48" s="7"/>
      <c r="U48" s="26"/>
      <c r="V48" s="7"/>
      <c r="W48" s="7"/>
      <c r="X48" s="7"/>
      <c r="Y48" s="7"/>
      <c r="Z48" s="7"/>
      <c r="AA48" s="7"/>
      <c r="AB48" s="7"/>
      <c r="AC48" s="7"/>
      <c r="AD48" s="7"/>
      <c r="AE48" s="7"/>
      <c r="AF48" s="7"/>
      <c r="AG48" s="7"/>
      <c r="AH48" s="7"/>
      <c r="AI48" s="7"/>
      <c r="AJ48" s="7"/>
      <c r="AK48" s="7"/>
      <c r="AL48" s="7"/>
      <c r="AM48" s="104"/>
    </row>
    <row r="49" spans="1:46" s="38" customFormat="1" ht="16.5" x14ac:dyDescent="0.3">
      <c r="A49" s="37"/>
      <c r="B49" s="5"/>
      <c r="C49" s="37"/>
      <c r="D49" s="37"/>
      <c r="E49" s="37"/>
      <c r="F49" s="37"/>
      <c r="G49" s="37"/>
      <c r="M49" s="37"/>
      <c r="V49" s="37"/>
      <c r="W49" s="37"/>
      <c r="X49" s="37"/>
      <c r="Z49" s="37"/>
      <c r="AA49" s="37"/>
      <c r="AB49" s="37"/>
      <c r="AC49" s="37"/>
      <c r="AD49" s="37"/>
      <c r="AE49" s="37"/>
      <c r="AF49" s="37"/>
      <c r="AG49" s="37"/>
      <c r="AH49" s="37"/>
      <c r="AI49" s="37"/>
      <c r="AJ49" s="37"/>
      <c r="AK49" s="37"/>
      <c r="AL49" s="37"/>
      <c r="AM49" s="37"/>
      <c r="AN49" s="37"/>
      <c r="AO49" s="37"/>
      <c r="AP49" s="37"/>
      <c r="AQ49" s="37"/>
      <c r="AR49" s="39"/>
      <c r="AS49" s="37"/>
      <c r="AT49" s="36"/>
    </row>
    <row r="50" spans="1:46" s="38" customFormat="1" ht="6" customHeight="1" x14ac:dyDescent="0.3">
      <c r="A50" s="37"/>
      <c r="B50" s="5"/>
      <c r="C50" s="37"/>
      <c r="D50" s="37"/>
      <c r="E50" s="37"/>
      <c r="F50" s="37"/>
      <c r="G50" s="37"/>
      <c r="M50" s="37"/>
      <c r="V50" s="37"/>
      <c r="W50" s="37"/>
      <c r="X50" s="37"/>
      <c r="Z50" s="37"/>
      <c r="AA50" s="37"/>
      <c r="AB50" s="37"/>
      <c r="AC50" s="37"/>
      <c r="AD50" s="37"/>
      <c r="AE50" s="37"/>
      <c r="AF50" s="37"/>
      <c r="AG50" s="37"/>
      <c r="AH50" s="37"/>
      <c r="AI50" s="37"/>
      <c r="AJ50" s="37"/>
      <c r="AK50" s="37"/>
      <c r="AL50" s="37"/>
      <c r="AM50" s="37"/>
      <c r="AN50" s="37"/>
      <c r="AO50" s="37"/>
      <c r="AP50" s="37"/>
      <c r="AQ50" s="37"/>
      <c r="AR50" s="39"/>
      <c r="AS50" s="37"/>
      <c r="AT50" s="36"/>
    </row>
    <row r="51" spans="1:46" s="7" customFormat="1" ht="16.5" x14ac:dyDescent="0.3">
      <c r="AI51" s="7" t="s">
        <v>60</v>
      </c>
      <c r="AM51" s="3"/>
    </row>
    <row r="52" spans="1:46" s="27" customFormat="1" ht="12" customHeight="1" x14ac:dyDescent="0.3">
      <c r="A52" s="31"/>
      <c r="C52" s="3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3"/>
    </row>
    <row r="53" spans="1:46" s="7" customFormat="1" ht="16.5" x14ac:dyDescent="0.3">
      <c r="A53" s="144" t="s">
        <v>65</v>
      </c>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row>
    <row r="54" spans="1:46" s="7" customFormat="1" ht="16.5" x14ac:dyDescent="0.3">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row>
    <row r="55" spans="1:46" s="7" customFormat="1" ht="16.5" x14ac:dyDescent="0.3">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row>
    <row r="56" spans="1:46" s="7" customFormat="1" ht="16.5" x14ac:dyDescent="0.3">
      <c r="A56" s="144"/>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row>
    <row r="57" spans="1:46" s="10" customFormat="1" ht="12" customHeight="1" x14ac:dyDescent="0.3">
      <c r="A57" s="7"/>
      <c r="B57" s="7"/>
      <c r="C57" s="7"/>
      <c r="D57" s="7"/>
      <c r="E57" s="7"/>
      <c r="F57" s="7"/>
      <c r="G57" s="7"/>
      <c r="M57" s="7"/>
      <c r="V57" s="7"/>
      <c r="W57" s="7"/>
      <c r="X57" s="7"/>
      <c r="Z57" s="16"/>
      <c r="AA57" s="16"/>
      <c r="AB57" s="16"/>
      <c r="AC57" s="16"/>
      <c r="AD57" s="7"/>
      <c r="AE57" s="7"/>
      <c r="AF57" s="7"/>
      <c r="AG57" s="7"/>
      <c r="AH57" s="7"/>
      <c r="AI57" s="7"/>
      <c r="AJ57" s="7"/>
      <c r="AK57" s="7"/>
      <c r="AL57" s="7"/>
      <c r="AM57" s="7"/>
      <c r="AN57" s="7"/>
      <c r="AO57" s="7"/>
      <c r="AP57" s="7"/>
      <c r="AQ57" s="7"/>
      <c r="AR57" s="29"/>
      <c r="AS57" s="7"/>
      <c r="AT57" s="9"/>
    </row>
    <row r="58" spans="1:46" s="7" customFormat="1" ht="14.45" customHeight="1" x14ac:dyDescent="0.3">
      <c r="A58" s="6" t="s">
        <v>14</v>
      </c>
      <c r="D58" s="6"/>
      <c r="E58" s="6"/>
      <c r="F58" s="6"/>
      <c r="G58" s="6"/>
      <c r="H58" s="107"/>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1" t="s">
        <v>15</v>
      </c>
      <c r="AG58" s="191"/>
      <c r="AH58" s="191"/>
      <c r="AI58" s="191"/>
      <c r="AJ58" s="191"/>
      <c r="AK58" s="192"/>
      <c r="AL58" s="194"/>
      <c r="AM58" s="195"/>
      <c r="AN58" s="195"/>
      <c r="AO58" s="195"/>
      <c r="AP58" s="195"/>
      <c r="AQ58" s="195"/>
      <c r="AR58" s="195"/>
      <c r="AS58" s="196"/>
      <c r="AT58" s="8"/>
    </row>
    <row r="59" spans="1:46" s="10" customFormat="1" ht="6" customHeight="1" x14ac:dyDescent="0.3">
      <c r="A59" s="7"/>
      <c r="B59" s="7"/>
      <c r="C59" s="7"/>
      <c r="D59" s="7"/>
      <c r="E59" s="7"/>
      <c r="F59" s="7"/>
      <c r="G59" s="7"/>
      <c r="M59" s="7"/>
      <c r="V59" s="7"/>
      <c r="W59" s="7"/>
      <c r="X59" s="7"/>
      <c r="Z59" s="7"/>
      <c r="AA59" s="7"/>
      <c r="AB59" s="7"/>
      <c r="AC59" s="7"/>
      <c r="AD59" s="7"/>
      <c r="AE59" s="7"/>
      <c r="AF59" s="7"/>
      <c r="AG59" s="7"/>
      <c r="AH59" s="7"/>
      <c r="AI59" s="7"/>
      <c r="AJ59" s="7"/>
      <c r="AK59" s="7"/>
      <c r="AL59" s="7"/>
      <c r="AM59" s="7"/>
      <c r="AN59" s="7"/>
      <c r="AO59" s="7"/>
      <c r="AP59" s="7"/>
      <c r="AQ59" s="7"/>
      <c r="AR59" s="40"/>
      <c r="AS59" s="7"/>
      <c r="AT59" s="9"/>
    </row>
    <row r="60" spans="1:46" s="7" customFormat="1" ht="14.45" customHeight="1" x14ac:dyDescent="0.3">
      <c r="A60" s="6" t="s">
        <v>4</v>
      </c>
      <c r="D60" s="6"/>
      <c r="E60" s="6"/>
      <c r="F60" s="6"/>
      <c r="G60" s="6"/>
      <c r="H60" s="194"/>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6"/>
      <c r="AF60" s="191" t="s">
        <v>5</v>
      </c>
      <c r="AG60" s="191"/>
      <c r="AH60" s="191"/>
      <c r="AI60" s="191"/>
      <c r="AJ60" s="191"/>
      <c r="AK60" s="192"/>
      <c r="AL60" s="194"/>
      <c r="AM60" s="195"/>
      <c r="AN60" s="195"/>
      <c r="AO60" s="195"/>
      <c r="AP60" s="195"/>
      <c r="AQ60" s="195"/>
      <c r="AR60" s="195"/>
      <c r="AS60" s="196"/>
      <c r="AT60" s="8"/>
    </row>
    <row r="61" spans="1:46" s="10" customFormat="1" ht="12" customHeight="1" x14ac:dyDescent="0.3">
      <c r="A61" s="7"/>
      <c r="B61" s="7"/>
      <c r="C61" s="7"/>
      <c r="D61" s="7"/>
      <c r="E61" s="7"/>
      <c r="F61" s="7"/>
      <c r="G61" s="7"/>
      <c r="M61" s="7"/>
      <c r="V61" s="7"/>
      <c r="W61" s="7"/>
      <c r="X61" s="7"/>
      <c r="Z61" s="16"/>
      <c r="AA61" s="16"/>
      <c r="AB61" s="16"/>
      <c r="AC61" s="16"/>
      <c r="AD61" s="7"/>
      <c r="AE61" s="7"/>
      <c r="AF61" s="7"/>
      <c r="AG61" s="7"/>
      <c r="AH61" s="7"/>
      <c r="AI61" s="7"/>
      <c r="AJ61" s="7"/>
      <c r="AK61" s="7"/>
      <c r="AL61" s="7"/>
      <c r="AM61" s="7"/>
      <c r="AN61" s="7"/>
      <c r="AO61" s="7"/>
      <c r="AP61" s="7"/>
      <c r="AQ61" s="7"/>
      <c r="AR61" s="29"/>
      <c r="AS61" s="7"/>
      <c r="AT61" s="9"/>
    </row>
    <row r="62" spans="1:46" s="27" customFormat="1" ht="15.75" customHeight="1" x14ac:dyDescent="0.3">
      <c r="A62" s="143">
        <v>1</v>
      </c>
      <c r="B62" s="143"/>
      <c r="C62" s="31"/>
      <c r="D62" s="20" t="s">
        <v>16</v>
      </c>
      <c r="E62" s="41"/>
      <c r="F62" s="41"/>
      <c r="G62" s="41"/>
      <c r="H62" s="41"/>
      <c r="I62" s="41"/>
      <c r="J62" s="41"/>
      <c r="K62" s="41"/>
      <c r="L62" s="41"/>
      <c r="M62" s="41"/>
      <c r="N62" s="41"/>
      <c r="O62" s="41"/>
      <c r="P62" s="41"/>
      <c r="Q62" s="41"/>
      <c r="R62" s="41"/>
      <c r="S62" s="41"/>
      <c r="T62" s="41"/>
      <c r="U62" s="197">
        <v>0</v>
      </c>
      <c r="V62" s="197"/>
      <c r="W62" s="197"/>
      <c r="X62" s="197"/>
      <c r="Y62" s="197"/>
      <c r="Z62" s="20" t="s">
        <v>0</v>
      </c>
      <c r="AA62" s="22"/>
      <c r="AB62" s="21" t="s">
        <v>0</v>
      </c>
      <c r="AC62" s="42"/>
      <c r="AF62" s="41"/>
      <c r="AG62" s="41"/>
      <c r="AH62" s="41"/>
      <c r="AI62" s="41"/>
      <c r="AJ62" s="41"/>
      <c r="AK62" s="41"/>
      <c r="AL62" s="41"/>
      <c r="AM62" s="41"/>
      <c r="AN62" s="41"/>
      <c r="AO62" s="41"/>
      <c r="AP62" s="41"/>
      <c r="AQ62" s="41"/>
      <c r="AR62" s="43"/>
    </row>
    <row r="63" spans="1:46" s="10" customFormat="1" ht="8.1" customHeight="1" x14ac:dyDescent="0.3">
      <c r="A63" s="7"/>
      <c r="B63" s="7"/>
      <c r="C63" s="7"/>
      <c r="D63" s="7"/>
      <c r="E63" s="7"/>
      <c r="F63" s="7"/>
      <c r="G63" s="7"/>
      <c r="M63" s="7"/>
      <c r="V63" s="7"/>
      <c r="W63" s="7"/>
      <c r="X63" s="7"/>
      <c r="Z63" s="16"/>
      <c r="AA63" s="16"/>
      <c r="AB63" s="16"/>
      <c r="AC63" s="16"/>
      <c r="AD63" s="7"/>
      <c r="AE63" s="7"/>
      <c r="AF63" s="7"/>
      <c r="AG63" s="7"/>
      <c r="AH63" s="7"/>
      <c r="AI63" s="7"/>
      <c r="AJ63" s="7"/>
      <c r="AK63" s="7"/>
      <c r="AL63" s="7"/>
      <c r="AM63" s="7"/>
      <c r="AN63" s="7"/>
      <c r="AO63" s="7"/>
      <c r="AP63" s="7"/>
      <c r="AQ63" s="7"/>
      <c r="AR63" s="29"/>
      <c r="AS63" s="7"/>
      <c r="AT63" s="9"/>
    </row>
    <row r="64" spans="1:46" s="27" customFormat="1" ht="15.75" customHeight="1" x14ac:dyDescent="0.3">
      <c r="A64" s="189">
        <v>2</v>
      </c>
      <c r="B64" s="189"/>
      <c r="C64" s="31"/>
      <c r="D64" s="144" t="s">
        <v>81</v>
      </c>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row>
    <row r="65" spans="1:45" s="27" customFormat="1" ht="16.5" x14ac:dyDescent="0.3">
      <c r="A65" s="31"/>
      <c r="B65" s="31"/>
      <c r="C65" s="31"/>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row>
    <row r="66" spans="1:45" s="27" customFormat="1" ht="16.5" x14ac:dyDescent="0.3">
      <c r="A66" s="31"/>
      <c r="B66" s="31"/>
      <c r="C66" s="31"/>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row>
    <row r="67" spans="1:45" s="27" customFormat="1" ht="16.5" x14ac:dyDescent="0.3">
      <c r="A67" s="31"/>
      <c r="B67" s="31"/>
      <c r="C67" s="31"/>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row>
    <row r="68" spans="1:45" s="45" customFormat="1" ht="6" customHeight="1" x14ac:dyDescent="0.3">
      <c r="A68" s="31"/>
      <c r="B68" s="31"/>
      <c r="C68" s="31"/>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row>
    <row r="69" spans="1:45" s="27" customFormat="1" ht="16.5" x14ac:dyDescent="0.3">
      <c r="A69" s="31"/>
      <c r="B69" s="31"/>
      <c r="C69" s="31"/>
      <c r="D69" s="5"/>
      <c r="E69" s="177" t="s">
        <v>17</v>
      </c>
      <c r="F69" s="177"/>
      <c r="G69" s="177"/>
      <c r="H69" s="177"/>
      <c r="I69" s="177"/>
      <c r="J69" s="177"/>
      <c r="K69" s="177"/>
      <c r="L69" s="177"/>
      <c r="M69" s="177"/>
      <c r="N69" s="177"/>
      <c r="O69" s="177"/>
      <c r="P69" s="177"/>
      <c r="Q69" s="177"/>
      <c r="R69" s="177"/>
      <c r="S69" s="177"/>
      <c r="T69" s="177"/>
      <c r="U69" s="177"/>
      <c r="V69" s="177" t="s">
        <v>18</v>
      </c>
      <c r="W69" s="177"/>
      <c r="X69" s="177"/>
      <c r="Y69" s="177"/>
      <c r="Z69" s="177"/>
      <c r="AA69" s="177"/>
      <c r="AB69" s="177"/>
      <c r="AC69" s="177"/>
      <c r="AD69" s="177"/>
      <c r="AE69" s="177"/>
      <c r="AF69" s="177" t="s">
        <v>19</v>
      </c>
      <c r="AG69" s="177"/>
      <c r="AH69" s="177"/>
      <c r="AI69" s="177"/>
      <c r="AJ69" s="177"/>
      <c r="AK69" s="177"/>
      <c r="AL69" s="177"/>
      <c r="AM69" s="41"/>
      <c r="AN69" s="41"/>
      <c r="AO69" s="41"/>
      <c r="AP69" s="41"/>
      <c r="AQ69" s="41"/>
      <c r="AR69" s="41"/>
    </row>
    <row r="70" spans="1:45" s="27" customFormat="1" ht="16.5" x14ac:dyDescent="0.3">
      <c r="A70" s="31"/>
      <c r="B70" s="31"/>
      <c r="C70" s="31"/>
      <c r="D70" s="5"/>
      <c r="E70" s="173"/>
      <c r="F70" s="174"/>
      <c r="G70" s="174"/>
      <c r="H70" s="174"/>
      <c r="I70" s="174"/>
      <c r="J70" s="174"/>
      <c r="K70" s="174"/>
      <c r="L70" s="174"/>
      <c r="M70" s="174"/>
      <c r="N70" s="174"/>
      <c r="O70" s="174"/>
      <c r="P70" s="174"/>
      <c r="Q70" s="174"/>
      <c r="R70" s="174"/>
      <c r="S70" s="174"/>
      <c r="T70" s="174"/>
      <c r="U70" s="175"/>
      <c r="V70" s="173">
        <v>0</v>
      </c>
      <c r="W70" s="174"/>
      <c r="X70" s="174"/>
      <c r="Y70" s="174"/>
      <c r="Z70" s="174"/>
      <c r="AA70" s="174"/>
      <c r="AB70" s="174"/>
      <c r="AC70" s="174"/>
      <c r="AD70" s="174"/>
      <c r="AE70" s="175"/>
      <c r="AF70" s="176">
        <f>V70*28.35</f>
        <v>0</v>
      </c>
      <c r="AG70" s="176"/>
      <c r="AH70" s="176"/>
      <c r="AI70" s="176"/>
      <c r="AJ70" s="176"/>
      <c r="AK70" s="176"/>
      <c r="AL70" s="176"/>
      <c r="AM70" s="41"/>
      <c r="AN70" s="41"/>
      <c r="AO70" s="41"/>
      <c r="AP70" s="41"/>
      <c r="AQ70" s="41"/>
      <c r="AR70" s="41"/>
    </row>
    <row r="71" spans="1:45" s="27" customFormat="1" ht="16.5" x14ac:dyDescent="0.3">
      <c r="A71" s="31"/>
      <c r="B71" s="31"/>
      <c r="C71" s="31"/>
      <c r="D71" s="5"/>
      <c r="E71" s="173"/>
      <c r="F71" s="174"/>
      <c r="G71" s="174"/>
      <c r="H71" s="174"/>
      <c r="I71" s="174"/>
      <c r="J71" s="174"/>
      <c r="K71" s="174"/>
      <c r="L71" s="174"/>
      <c r="M71" s="174"/>
      <c r="N71" s="174"/>
      <c r="O71" s="174"/>
      <c r="P71" s="174"/>
      <c r="Q71" s="174"/>
      <c r="R71" s="174"/>
      <c r="S71" s="174"/>
      <c r="T71" s="174"/>
      <c r="U71" s="175"/>
      <c r="V71" s="173">
        <v>0</v>
      </c>
      <c r="W71" s="174"/>
      <c r="X71" s="174"/>
      <c r="Y71" s="174"/>
      <c r="Z71" s="174"/>
      <c r="AA71" s="174"/>
      <c r="AB71" s="174"/>
      <c r="AC71" s="174"/>
      <c r="AD71" s="174"/>
      <c r="AE71" s="175"/>
      <c r="AF71" s="176">
        <f>V71*28.35</f>
        <v>0</v>
      </c>
      <c r="AG71" s="176"/>
      <c r="AH71" s="176"/>
      <c r="AI71" s="176"/>
      <c r="AJ71" s="176"/>
      <c r="AK71" s="176"/>
      <c r="AL71" s="176"/>
      <c r="AM71" s="41"/>
      <c r="AN71" s="41"/>
      <c r="AO71" s="41"/>
      <c r="AP71" s="41"/>
      <c r="AQ71" s="41"/>
      <c r="AR71" s="41"/>
    </row>
    <row r="72" spans="1:45" s="27" customFormat="1" ht="16.5" x14ac:dyDescent="0.3">
      <c r="A72" s="31"/>
      <c r="B72" s="31"/>
      <c r="C72" s="31"/>
      <c r="D72" s="5"/>
      <c r="E72" s="173"/>
      <c r="F72" s="174"/>
      <c r="G72" s="174"/>
      <c r="H72" s="174"/>
      <c r="I72" s="174"/>
      <c r="J72" s="174"/>
      <c r="K72" s="174"/>
      <c r="L72" s="174"/>
      <c r="M72" s="174"/>
      <c r="N72" s="174"/>
      <c r="O72" s="174"/>
      <c r="P72" s="174"/>
      <c r="Q72" s="174"/>
      <c r="R72" s="174"/>
      <c r="S72" s="174"/>
      <c r="T72" s="174"/>
      <c r="U72" s="175"/>
      <c r="V72" s="173">
        <v>0</v>
      </c>
      <c r="W72" s="174"/>
      <c r="X72" s="174"/>
      <c r="Y72" s="174"/>
      <c r="Z72" s="174"/>
      <c r="AA72" s="174"/>
      <c r="AB72" s="174"/>
      <c r="AC72" s="174"/>
      <c r="AD72" s="174"/>
      <c r="AE72" s="175"/>
      <c r="AF72" s="176">
        <f>V72*28.35</f>
        <v>0</v>
      </c>
      <c r="AG72" s="176"/>
      <c r="AH72" s="176"/>
      <c r="AI72" s="176"/>
      <c r="AJ72" s="176"/>
      <c r="AK72" s="176"/>
      <c r="AL72" s="176"/>
      <c r="AM72" s="41"/>
      <c r="AN72" s="41"/>
      <c r="AO72" s="41"/>
      <c r="AP72" s="41"/>
      <c r="AQ72" s="41"/>
      <c r="AR72" s="41"/>
    </row>
    <row r="73" spans="1:45" s="27" customFormat="1" ht="16.5" x14ac:dyDescent="0.3">
      <c r="A73" s="31"/>
      <c r="B73" s="31"/>
      <c r="C73" s="31"/>
      <c r="D73" s="5"/>
      <c r="E73" s="173"/>
      <c r="F73" s="174"/>
      <c r="G73" s="174"/>
      <c r="H73" s="174"/>
      <c r="I73" s="174"/>
      <c r="J73" s="174"/>
      <c r="K73" s="174"/>
      <c r="L73" s="174"/>
      <c r="M73" s="174"/>
      <c r="N73" s="174"/>
      <c r="O73" s="174"/>
      <c r="P73" s="174"/>
      <c r="Q73" s="174"/>
      <c r="R73" s="174"/>
      <c r="S73" s="174"/>
      <c r="T73" s="174"/>
      <c r="U73" s="175"/>
      <c r="V73" s="173">
        <v>0</v>
      </c>
      <c r="W73" s="174"/>
      <c r="X73" s="174"/>
      <c r="Y73" s="174"/>
      <c r="Z73" s="174"/>
      <c r="AA73" s="174"/>
      <c r="AB73" s="174"/>
      <c r="AC73" s="174"/>
      <c r="AD73" s="174"/>
      <c r="AE73" s="175"/>
      <c r="AF73" s="176">
        <f t="shared" ref="AF73:AF74" si="0">V73*28.35</f>
        <v>0</v>
      </c>
      <c r="AG73" s="176"/>
      <c r="AH73" s="176"/>
      <c r="AI73" s="176"/>
      <c r="AJ73" s="176"/>
      <c r="AK73" s="176"/>
      <c r="AL73" s="176"/>
      <c r="AM73" s="41"/>
      <c r="AN73" s="41"/>
      <c r="AO73" s="41"/>
      <c r="AP73" s="41"/>
      <c r="AQ73" s="41"/>
      <c r="AR73" s="41"/>
    </row>
    <row r="74" spans="1:45" s="27" customFormat="1" ht="16.5" x14ac:dyDescent="0.3">
      <c r="A74" s="31"/>
      <c r="B74" s="31"/>
      <c r="C74" s="31"/>
      <c r="D74" s="5"/>
      <c r="E74" s="173"/>
      <c r="F74" s="174"/>
      <c r="G74" s="174"/>
      <c r="H74" s="174"/>
      <c r="I74" s="174"/>
      <c r="J74" s="174"/>
      <c r="K74" s="174"/>
      <c r="L74" s="174"/>
      <c r="M74" s="174"/>
      <c r="N74" s="174"/>
      <c r="O74" s="174"/>
      <c r="P74" s="174"/>
      <c r="Q74" s="174"/>
      <c r="R74" s="174"/>
      <c r="S74" s="174"/>
      <c r="T74" s="174"/>
      <c r="U74" s="175"/>
      <c r="V74" s="173">
        <v>0</v>
      </c>
      <c r="W74" s="174"/>
      <c r="X74" s="174"/>
      <c r="Y74" s="174"/>
      <c r="Z74" s="174"/>
      <c r="AA74" s="174"/>
      <c r="AB74" s="174"/>
      <c r="AC74" s="174"/>
      <c r="AD74" s="174"/>
      <c r="AE74" s="175"/>
      <c r="AF74" s="176">
        <f t="shared" si="0"/>
        <v>0</v>
      </c>
      <c r="AG74" s="176"/>
      <c r="AH74" s="176"/>
      <c r="AI74" s="176"/>
      <c r="AJ74" s="176"/>
      <c r="AK74" s="176"/>
      <c r="AL74" s="176"/>
      <c r="AM74" s="41"/>
      <c r="AN74" s="41"/>
      <c r="AO74" s="41"/>
      <c r="AP74" s="41"/>
      <c r="AQ74" s="41"/>
      <c r="AR74" s="41"/>
    </row>
    <row r="75" spans="1:45" s="7" customFormat="1" ht="16.5" customHeight="1" x14ac:dyDescent="0.3">
      <c r="A75" s="14"/>
      <c r="B75" s="14"/>
      <c r="C75" s="26"/>
      <c r="D75" s="27"/>
      <c r="E75" s="27"/>
      <c r="F75" s="27"/>
      <c r="G75" s="27"/>
      <c r="H75" s="23"/>
      <c r="J75" s="28"/>
      <c r="K75" s="28"/>
      <c r="L75" s="28"/>
      <c r="M75" s="28"/>
      <c r="N75" s="165" t="s">
        <v>28</v>
      </c>
      <c r="O75" s="165"/>
      <c r="P75" s="165"/>
      <c r="Q75" s="164" t="s">
        <v>66</v>
      </c>
      <c r="R75" s="164"/>
      <c r="S75" s="164"/>
      <c r="T75" s="164"/>
      <c r="U75" s="164"/>
      <c r="V75" s="164"/>
      <c r="W75" s="164"/>
      <c r="X75" s="164"/>
      <c r="Y75" s="164"/>
      <c r="Z75" s="164"/>
      <c r="AA75" s="164"/>
      <c r="AB75" s="164"/>
      <c r="AC75" s="164"/>
      <c r="AD75" s="164"/>
      <c r="AE75" s="164"/>
      <c r="AF75" s="161">
        <f>SUM(AF64:AF74)</f>
        <v>0</v>
      </c>
      <c r="AG75" s="162"/>
      <c r="AH75" s="162"/>
      <c r="AI75" s="162"/>
      <c r="AJ75" s="162"/>
      <c r="AK75" s="162"/>
      <c r="AL75" s="163"/>
    </row>
    <row r="76" spans="1:45" s="27" customFormat="1" ht="12" customHeight="1" x14ac:dyDescent="0.3">
      <c r="A76" s="31"/>
      <c r="C76" s="3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3"/>
    </row>
    <row r="77" spans="1:45" s="7" customFormat="1" ht="16.5" x14ac:dyDescent="0.3">
      <c r="A77" s="143">
        <v>3</v>
      </c>
      <c r="B77" s="143"/>
      <c r="C77" s="211" t="s">
        <v>82</v>
      </c>
      <c r="D77" s="211"/>
      <c r="E77" s="211"/>
      <c r="F77" s="211"/>
      <c r="G77" s="211"/>
      <c r="H77" s="211"/>
      <c r="I77" s="211"/>
      <c r="J77" s="211"/>
      <c r="K77" s="211"/>
      <c r="L77" s="211"/>
      <c r="M77" s="211"/>
      <c r="N77" s="211"/>
      <c r="O77" s="211"/>
      <c r="P77" s="211"/>
      <c r="Q77" s="211"/>
      <c r="R77" s="211"/>
      <c r="S77" s="211"/>
      <c r="T77" s="211"/>
      <c r="U77" s="211"/>
      <c r="V77" s="211"/>
      <c r="W77" s="211"/>
      <c r="X77" s="211"/>
      <c r="Y77" s="211"/>
      <c r="Z77" s="211"/>
      <c r="AA77" s="211"/>
      <c r="AB77" s="211"/>
      <c r="AC77" s="211"/>
      <c r="AD77" s="211"/>
      <c r="AE77" s="211"/>
      <c r="AF77" s="211"/>
      <c r="AG77" s="211"/>
      <c r="AH77" s="211"/>
      <c r="AI77" s="211"/>
      <c r="AJ77" s="211"/>
      <c r="AK77" s="211"/>
      <c r="AL77" s="211"/>
      <c r="AM77" s="211"/>
      <c r="AN77" s="211"/>
      <c r="AO77" s="211"/>
      <c r="AP77" s="211"/>
      <c r="AQ77" s="211"/>
      <c r="AR77" s="211"/>
      <c r="AS77" s="211"/>
    </row>
    <row r="78" spans="1:45" s="7" customFormat="1" ht="16.5" x14ac:dyDescent="0.3">
      <c r="A78" s="33"/>
      <c r="B78" s="33"/>
      <c r="C78" s="211"/>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1"/>
      <c r="AL78" s="211"/>
      <c r="AM78" s="211"/>
      <c r="AN78" s="211"/>
      <c r="AO78" s="211"/>
      <c r="AP78" s="211"/>
      <c r="AQ78" s="211"/>
      <c r="AR78" s="211"/>
      <c r="AS78" s="211"/>
    </row>
    <row r="79" spans="1:45" s="7" customFormat="1" ht="16.5" x14ac:dyDescent="0.3">
      <c r="A79" s="33"/>
      <c r="B79" s="33"/>
      <c r="C79" s="211"/>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c r="AM79" s="211"/>
      <c r="AN79" s="211"/>
      <c r="AO79" s="211"/>
      <c r="AP79" s="211"/>
      <c r="AQ79" s="211"/>
      <c r="AR79" s="211"/>
      <c r="AS79" s="211"/>
    </row>
    <row r="80" spans="1:45" s="7" customFormat="1" ht="16.5" x14ac:dyDescent="0.3">
      <c r="A80" s="33"/>
      <c r="B80" s="33"/>
      <c r="C80" s="211"/>
      <c r="D80" s="211"/>
      <c r="E80" s="211"/>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211"/>
      <c r="AL80" s="211"/>
      <c r="AM80" s="211"/>
      <c r="AN80" s="211"/>
      <c r="AO80" s="211"/>
      <c r="AP80" s="211"/>
      <c r="AQ80" s="211"/>
      <c r="AR80" s="211"/>
      <c r="AS80" s="211"/>
    </row>
    <row r="81" spans="1:44" s="23" customFormat="1" ht="16.5" x14ac:dyDescent="0.3">
      <c r="E81" s="5" t="s">
        <v>3</v>
      </c>
      <c r="F81" s="188" t="s">
        <v>6</v>
      </c>
      <c r="G81" s="188"/>
      <c r="H81" s="188"/>
      <c r="I81" s="188"/>
      <c r="J81" s="188"/>
      <c r="K81" s="188"/>
      <c r="L81" s="188"/>
      <c r="M81" s="188"/>
      <c r="N81" s="24"/>
      <c r="O81" s="24"/>
      <c r="P81" s="24"/>
      <c r="Q81" s="24"/>
      <c r="R81" s="24"/>
    </row>
    <row r="82" spans="1:44" s="27" customFormat="1" ht="8.1" customHeight="1" x14ac:dyDescent="0.3">
      <c r="A82" s="31"/>
      <c r="C82" s="3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3"/>
    </row>
    <row r="83" spans="1:44" s="27" customFormat="1" ht="15" customHeight="1" x14ac:dyDescent="0.3">
      <c r="A83" s="31"/>
      <c r="B83" s="31"/>
      <c r="C83" s="31"/>
      <c r="D83" s="5"/>
      <c r="E83" s="177" t="s">
        <v>20</v>
      </c>
      <c r="F83" s="177"/>
      <c r="G83" s="177"/>
      <c r="H83" s="177"/>
      <c r="I83" s="177"/>
      <c r="J83" s="177"/>
      <c r="K83" s="177"/>
      <c r="L83" s="177"/>
      <c r="M83" s="177"/>
      <c r="N83" s="177"/>
      <c r="O83" s="177"/>
      <c r="P83" s="177"/>
      <c r="Q83" s="177"/>
      <c r="R83" s="177"/>
      <c r="S83" s="177"/>
      <c r="T83" s="177"/>
      <c r="U83" s="177"/>
      <c r="V83" s="177" t="s">
        <v>21</v>
      </c>
      <c r="W83" s="177"/>
      <c r="X83" s="177"/>
      <c r="Y83" s="177"/>
      <c r="Z83" s="177"/>
      <c r="AA83" s="177"/>
      <c r="AB83" s="177"/>
      <c r="AC83" s="177"/>
      <c r="AD83" s="177"/>
      <c r="AE83" s="177"/>
      <c r="AF83" s="177" t="s">
        <v>22</v>
      </c>
      <c r="AG83" s="177"/>
      <c r="AH83" s="177"/>
      <c r="AI83" s="177"/>
      <c r="AJ83" s="177"/>
      <c r="AK83" s="177"/>
      <c r="AL83" s="177"/>
      <c r="AM83" s="46"/>
      <c r="AN83" s="46"/>
      <c r="AO83" s="46"/>
      <c r="AP83" s="46"/>
      <c r="AQ83" s="46"/>
      <c r="AR83" s="43"/>
    </row>
    <row r="84" spans="1:44" s="23" customFormat="1" ht="16.5" customHeight="1" x14ac:dyDescent="0.3">
      <c r="B84" s="25"/>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7"/>
      <c r="AL84" s="177"/>
    </row>
    <row r="85" spans="1:44" s="23" customFormat="1" ht="16.5" x14ac:dyDescent="0.3">
      <c r="B85" s="25"/>
      <c r="E85" s="166"/>
      <c r="F85" s="167"/>
      <c r="G85" s="167"/>
      <c r="H85" s="167"/>
      <c r="I85" s="167"/>
      <c r="J85" s="167"/>
      <c r="K85" s="167"/>
      <c r="L85" s="167"/>
      <c r="M85" s="167"/>
      <c r="N85" s="167"/>
      <c r="O85" s="167"/>
      <c r="P85" s="167"/>
      <c r="Q85" s="167"/>
      <c r="R85" s="167"/>
      <c r="S85" s="167"/>
      <c r="T85" s="167"/>
      <c r="U85" s="168"/>
      <c r="V85" s="169">
        <v>0</v>
      </c>
      <c r="W85" s="169"/>
      <c r="X85" s="169"/>
      <c r="Y85" s="169"/>
      <c r="Z85" s="169"/>
      <c r="AA85" s="169"/>
      <c r="AB85" s="169"/>
      <c r="AC85" s="169"/>
      <c r="AD85" s="169"/>
      <c r="AE85" s="169"/>
      <c r="AF85" s="158">
        <v>0</v>
      </c>
      <c r="AG85" s="159"/>
      <c r="AH85" s="159"/>
      <c r="AI85" s="159"/>
      <c r="AJ85" s="159"/>
      <c r="AK85" s="159"/>
      <c r="AL85" s="160"/>
    </row>
    <row r="86" spans="1:44" s="23" customFormat="1" ht="16.5" x14ac:dyDescent="0.3">
      <c r="B86" s="25"/>
      <c r="E86" s="166"/>
      <c r="F86" s="167"/>
      <c r="G86" s="167"/>
      <c r="H86" s="167"/>
      <c r="I86" s="167"/>
      <c r="J86" s="167"/>
      <c r="K86" s="167"/>
      <c r="L86" s="167"/>
      <c r="M86" s="167"/>
      <c r="N86" s="167"/>
      <c r="O86" s="167"/>
      <c r="P86" s="167"/>
      <c r="Q86" s="167"/>
      <c r="R86" s="167"/>
      <c r="S86" s="167"/>
      <c r="T86" s="167"/>
      <c r="U86" s="168"/>
      <c r="V86" s="169">
        <v>0</v>
      </c>
      <c r="W86" s="169"/>
      <c r="X86" s="169"/>
      <c r="Y86" s="169"/>
      <c r="Z86" s="169"/>
      <c r="AA86" s="169"/>
      <c r="AB86" s="169"/>
      <c r="AC86" s="169"/>
      <c r="AD86" s="169"/>
      <c r="AE86" s="169"/>
      <c r="AF86" s="158">
        <v>0</v>
      </c>
      <c r="AG86" s="159"/>
      <c r="AH86" s="159"/>
      <c r="AI86" s="159"/>
      <c r="AJ86" s="159"/>
      <c r="AK86" s="159"/>
      <c r="AL86" s="160"/>
    </row>
    <row r="87" spans="1:44" s="23" customFormat="1" ht="16.5" x14ac:dyDescent="0.3">
      <c r="B87" s="25"/>
      <c r="E87" s="166"/>
      <c r="F87" s="167"/>
      <c r="G87" s="167"/>
      <c r="H87" s="167"/>
      <c r="I87" s="167"/>
      <c r="J87" s="167"/>
      <c r="K87" s="167"/>
      <c r="L87" s="167"/>
      <c r="M87" s="167"/>
      <c r="N87" s="167"/>
      <c r="O87" s="167"/>
      <c r="P87" s="167"/>
      <c r="Q87" s="167"/>
      <c r="R87" s="167"/>
      <c r="S87" s="167"/>
      <c r="T87" s="167"/>
      <c r="U87" s="168"/>
      <c r="V87" s="169">
        <v>0</v>
      </c>
      <c r="W87" s="169"/>
      <c r="X87" s="169"/>
      <c r="Y87" s="169"/>
      <c r="Z87" s="169"/>
      <c r="AA87" s="169"/>
      <c r="AB87" s="169"/>
      <c r="AC87" s="169"/>
      <c r="AD87" s="169"/>
      <c r="AE87" s="169"/>
      <c r="AF87" s="158">
        <v>0</v>
      </c>
      <c r="AG87" s="159"/>
      <c r="AH87" s="159"/>
      <c r="AI87" s="159"/>
      <c r="AJ87" s="159"/>
      <c r="AK87" s="159"/>
      <c r="AL87" s="160"/>
    </row>
    <row r="88" spans="1:44" s="23" customFormat="1" ht="16.5" x14ac:dyDescent="0.3">
      <c r="B88" s="25"/>
      <c r="E88" s="166"/>
      <c r="F88" s="167"/>
      <c r="G88" s="167"/>
      <c r="H88" s="167"/>
      <c r="I88" s="167"/>
      <c r="J88" s="167"/>
      <c r="K88" s="167"/>
      <c r="L88" s="167"/>
      <c r="M88" s="167"/>
      <c r="N88" s="167"/>
      <c r="O88" s="167"/>
      <c r="P88" s="167"/>
      <c r="Q88" s="167"/>
      <c r="R88" s="167"/>
      <c r="S88" s="167"/>
      <c r="T88" s="167"/>
      <c r="U88" s="168"/>
      <c r="V88" s="169">
        <v>0</v>
      </c>
      <c r="W88" s="169"/>
      <c r="X88" s="169"/>
      <c r="Y88" s="169"/>
      <c r="Z88" s="169"/>
      <c r="AA88" s="169"/>
      <c r="AB88" s="169"/>
      <c r="AC88" s="169"/>
      <c r="AD88" s="169"/>
      <c r="AE88" s="169"/>
      <c r="AF88" s="158">
        <v>0</v>
      </c>
      <c r="AG88" s="159"/>
      <c r="AH88" s="159"/>
      <c r="AI88" s="159"/>
      <c r="AJ88" s="159"/>
      <c r="AK88" s="159"/>
      <c r="AL88" s="160"/>
    </row>
    <row r="89" spans="1:44" s="23" customFormat="1" ht="16.5" x14ac:dyDescent="0.3">
      <c r="B89" s="25"/>
      <c r="E89" s="166"/>
      <c r="F89" s="167"/>
      <c r="G89" s="167"/>
      <c r="H89" s="167"/>
      <c r="I89" s="167"/>
      <c r="J89" s="167"/>
      <c r="K89" s="167"/>
      <c r="L89" s="167"/>
      <c r="M89" s="167"/>
      <c r="N89" s="167"/>
      <c r="O89" s="167"/>
      <c r="P89" s="167"/>
      <c r="Q89" s="167"/>
      <c r="R89" s="167"/>
      <c r="S89" s="167"/>
      <c r="T89" s="167"/>
      <c r="U89" s="168"/>
      <c r="V89" s="169">
        <v>0</v>
      </c>
      <c r="W89" s="169"/>
      <c r="X89" s="169"/>
      <c r="Y89" s="169"/>
      <c r="Z89" s="169"/>
      <c r="AA89" s="169"/>
      <c r="AB89" s="169"/>
      <c r="AC89" s="169"/>
      <c r="AD89" s="169"/>
      <c r="AE89" s="169"/>
      <c r="AF89" s="158">
        <v>0</v>
      </c>
      <c r="AG89" s="159"/>
      <c r="AH89" s="159"/>
      <c r="AI89" s="159"/>
      <c r="AJ89" s="159"/>
      <c r="AK89" s="159"/>
      <c r="AL89" s="160"/>
    </row>
    <row r="90" spans="1:44" s="23" customFormat="1" ht="16.5" x14ac:dyDescent="0.3">
      <c r="B90" s="25"/>
      <c r="E90" s="166"/>
      <c r="F90" s="167"/>
      <c r="G90" s="167"/>
      <c r="H90" s="167"/>
      <c r="I90" s="167"/>
      <c r="J90" s="167"/>
      <c r="K90" s="167"/>
      <c r="L90" s="167"/>
      <c r="M90" s="167"/>
      <c r="N90" s="167"/>
      <c r="O90" s="167"/>
      <c r="P90" s="167"/>
      <c r="Q90" s="167"/>
      <c r="R90" s="167"/>
      <c r="S90" s="167"/>
      <c r="T90" s="167"/>
      <c r="U90" s="168"/>
      <c r="V90" s="169">
        <v>0</v>
      </c>
      <c r="W90" s="169"/>
      <c r="X90" s="169"/>
      <c r="Y90" s="169"/>
      <c r="Z90" s="169"/>
      <c r="AA90" s="169"/>
      <c r="AB90" s="169"/>
      <c r="AC90" s="169"/>
      <c r="AD90" s="169"/>
      <c r="AE90" s="169"/>
      <c r="AF90" s="158">
        <v>0</v>
      </c>
      <c r="AG90" s="159"/>
      <c r="AH90" s="159"/>
      <c r="AI90" s="159"/>
      <c r="AJ90" s="159"/>
      <c r="AK90" s="159"/>
      <c r="AL90" s="160"/>
    </row>
    <row r="91" spans="1:44" s="23" customFormat="1" ht="16.5" x14ac:dyDescent="0.3">
      <c r="B91" s="25"/>
      <c r="E91" s="166"/>
      <c r="F91" s="167"/>
      <c r="G91" s="167"/>
      <c r="H91" s="167"/>
      <c r="I91" s="167"/>
      <c r="J91" s="167"/>
      <c r="K91" s="167"/>
      <c r="L91" s="167"/>
      <c r="M91" s="167"/>
      <c r="N91" s="167"/>
      <c r="O91" s="167"/>
      <c r="P91" s="167"/>
      <c r="Q91" s="167"/>
      <c r="R91" s="167"/>
      <c r="S91" s="167"/>
      <c r="T91" s="167"/>
      <c r="U91" s="168"/>
      <c r="V91" s="169">
        <v>0</v>
      </c>
      <c r="W91" s="169"/>
      <c r="X91" s="169"/>
      <c r="Y91" s="169"/>
      <c r="Z91" s="169"/>
      <c r="AA91" s="169"/>
      <c r="AB91" s="169"/>
      <c r="AC91" s="169"/>
      <c r="AD91" s="169"/>
      <c r="AE91" s="169"/>
      <c r="AF91" s="158">
        <v>0</v>
      </c>
      <c r="AG91" s="159"/>
      <c r="AH91" s="159"/>
      <c r="AI91" s="159"/>
      <c r="AJ91" s="159"/>
      <c r="AK91" s="159"/>
      <c r="AL91" s="160"/>
    </row>
    <row r="92" spans="1:44" s="23" customFormat="1" ht="16.5" x14ac:dyDescent="0.3">
      <c r="B92" s="25"/>
      <c r="E92" s="166"/>
      <c r="F92" s="167"/>
      <c r="G92" s="167"/>
      <c r="H92" s="167"/>
      <c r="I92" s="167"/>
      <c r="J92" s="167"/>
      <c r="K92" s="167"/>
      <c r="L92" s="167"/>
      <c r="M92" s="167"/>
      <c r="N92" s="167"/>
      <c r="O92" s="167"/>
      <c r="P92" s="167"/>
      <c r="Q92" s="167"/>
      <c r="R92" s="167"/>
      <c r="S92" s="167"/>
      <c r="T92" s="167"/>
      <c r="U92" s="168"/>
      <c r="V92" s="169">
        <v>0</v>
      </c>
      <c r="W92" s="169"/>
      <c r="X92" s="169"/>
      <c r="Y92" s="169"/>
      <c r="Z92" s="169"/>
      <c r="AA92" s="169"/>
      <c r="AB92" s="169"/>
      <c r="AC92" s="169"/>
      <c r="AD92" s="169"/>
      <c r="AE92" s="169"/>
      <c r="AF92" s="158">
        <v>0</v>
      </c>
      <c r="AG92" s="159"/>
      <c r="AH92" s="159"/>
      <c r="AI92" s="159"/>
      <c r="AJ92" s="159"/>
      <c r="AK92" s="159"/>
      <c r="AL92" s="160"/>
    </row>
    <row r="93" spans="1:44" s="23" customFormat="1" ht="16.5" x14ac:dyDescent="0.3">
      <c r="B93" s="25"/>
      <c r="E93" s="166"/>
      <c r="F93" s="167"/>
      <c r="G93" s="167"/>
      <c r="H93" s="167"/>
      <c r="I93" s="167"/>
      <c r="J93" s="167"/>
      <c r="K93" s="167"/>
      <c r="L93" s="167"/>
      <c r="M93" s="167"/>
      <c r="N93" s="167"/>
      <c r="O93" s="167"/>
      <c r="P93" s="167"/>
      <c r="Q93" s="167"/>
      <c r="R93" s="167"/>
      <c r="S93" s="167"/>
      <c r="T93" s="167"/>
      <c r="U93" s="168"/>
      <c r="V93" s="169">
        <v>0</v>
      </c>
      <c r="W93" s="169"/>
      <c r="X93" s="169"/>
      <c r="Y93" s="169"/>
      <c r="Z93" s="169"/>
      <c r="AA93" s="169"/>
      <c r="AB93" s="169"/>
      <c r="AC93" s="169"/>
      <c r="AD93" s="169"/>
      <c r="AE93" s="169"/>
      <c r="AF93" s="158">
        <v>0</v>
      </c>
      <c r="AG93" s="159"/>
      <c r="AH93" s="159"/>
      <c r="AI93" s="159"/>
      <c r="AJ93" s="159"/>
      <c r="AK93" s="159"/>
      <c r="AL93" s="160"/>
    </row>
    <row r="94" spans="1:44" s="23" customFormat="1" ht="16.5" x14ac:dyDescent="0.3">
      <c r="B94" s="25"/>
      <c r="E94" s="166"/>
      <c r="F94" s="167"/>
      <c r="G94" s="167"/>
      <c r="H94" s="167"/>
      <c r="I94" s="167"/>
      <c r="J94" s="167"/>
      <c r="K94" s="167"/>
      <c r="L94" s="167"/>
      <c r="M94" s="167"/>
      <c r="N94" s="167"/>
      <c r="O94" s="167"/>
      <c r="P94" s="167"/>
      <c r="Q94" s="167"/>
      <c r="R94" s="167"/>
      <c r="S94" s="167"/>
      <c r="T94" s="167"/>
      <c r="U94" s="168"/>
      <c r="V94" s="170">
        <v>0</v>
      </c>
      <c r="W94" s="171"/>
      <c r="X94" s="171"/>
      <c r="Y94" s="171"/>
      <c r="Z94" s="171"/>
      <c r="AA94" s="171"/>
      <c r="AB94" s="171"/>
      <c r="AC94" s="171"/>
      <c r="AD94" s="171"/>
      <c r="AE94" s="172"/>
      <c r="AF94" s="158">
        <v>0</v>
      </c>
      <c r="AG94" s="159"/>
      <c r="AH94" s="159"/>
      <c r="AI94" s="159"/>
      <c r="AJ94" s="159"/>
      <c r="AK94" s="159"/>
      <c r="AL94" s="160"/>
    </row>
    <row r="95" spans="1:44" s="23" customFormat="1" ht="16.5" x14ac:dyDescent="0.3">
      <c r="B95" s="25"/>
      <c r="E95" s="166"/>
      <c r="F95" s="167"/>
      <c r="G95" s="167"/>
      <c r="H95" s="167"/>
      <c r="I95" s="167"/>
      <c r="J95" s="167"/>
      <c r="K95" s="167"/>
      <c r="L95" s="167"/>
      <c r="M95" s="167"/>
      <c r="N95" s="167"/>
      <c r="O95" s="167"/>
      <c r="P95" s="167"/>
      <c r="Q95" s="167"/>
      <c r="R95" s="167"/>
      <c r="S95" s="167"/>
      <c r="T95" s="167"/>
      <c r="U95" s="168"/>
      <c r="V95" s="169">
        <v>0</v>
      </c>
      <c r="W95" s="169"/>
      <c r="X95" s="169"/>
      <c r="Y95" s="169"/>
      <c r="Z95" s="169"/>
      <c r="AA95" s="169"/>
      <c r="AB95" s="169"/>
      <c r="AC95" s="169"/>
      <c r="AD95" s="169"/>
      <c r="AE95" s="169"/>
      <c r="AF95" s="158">
        <v>0</v>
      </c>
      <c r="AG95" s="159"/>
      <c r="AH95" s="159"/>
      <c r="AI95" s="159"/>
      <c r="AJ95" s="159"/>
      <c r="AK95" s="159"/>
      <c r="AL95" s="160"/>
    </row>
    <row r="96" spans="1:44" s="23" customFormat="1" ht="16.5" x14ac:dyDescent="0.3">
      <c r="B96" s="25"/>
      <c r="E96" s="166"/>
      <c r="F96" s="167"/>
      <c r="G96" s="167"/>
      <c r="H96" s="167"/>
      <c r="I96" s="167"/>
      <c r="J96" s="167"/>
      <c r="K96" s="167"/>
      <c r="L96" s="167"/>
      <c r="M96" s="167"/>
      <c r="N96" s="167"/>
      <c r="O96" s="167"/>
      <c r="P96" s="167"/>
      <c r="Q96" s="167"/>
      <c r="R96" s="167"/>
      <c r="S96" s="167"/>
      <c r="T96" s="167"/>
      <c r="U96" s="168"/>
      <c r="V96" s="169">
        <v>0</v>
      </c>
      <c r="W96" s="169"/>
      <c r="X96" s="169"/>
      <c r="Y96" s="169"/>
      <c r="Z96" s="169"/>
      <c r="AA96" s="169"/>
      <c r="AB96" s="169"/>
      <c r="AC96" s="169"/>
      <c r="AD96" s="169"/>
      <c r="AE96" s="169"/>
      <c r="AF96" s="158">
        <v>0</v>
      </c>
      <c r="AG96" s="159"/>
      <c r="AH96" s="159"/>
      <c r="AI96" s="159"/>
      <c r="AJ96" s="159"/>
      <c r="AK96" s="159"/>
      <c r="AL96" s="160"/>
    </row>
    <row r="97" spans="1:51" s="7" customFormat="1" ht="16.5" customHeight="1" x14ac:dyDescent="0.3">
      <c r="A97" s="14"/>
      <c r="B97" s="14"/>
      <c r="C97" s="26"/>
      <c r="D97" s="27"/>
      <c r="E97" s="27"/>
      <c r="F97" s="27"/>
      <c r="G97" s="27"/>
      <c r="H97" s="23"/>
      <c r="J97" s="28"/>
      <c r="K97" s="28"/>
      <c r="L97" s="28"/>
      <c r="M97" s="28"/>
      <c r="N97" s="165" t="s">
        <v>33</v>
      </c>
      <c r="O97" s="165"/>
      <c r="P97" s="165"/>
      <c r="Q97" s="164" t="s">
        <v>67</v>
      </c>
      <c r="R97" s="164"/>
      <c r="S97" s="164"/>
      <c r="T97" s="164"/>
      <c r="U97" s="164"/>
      <c r="V97" s="164"/>
      <c r="W97" s="164"/>
      <c r="X97" s="164"/>
      <c r="Y97" s="164"/>
      <c r="Z97" s="164"/>
      <c r="AA97" s="164"/>
      <c r="AB97" s="164"/>
      <c r="AC97" s="164"/>
      <c r="AD97" s="164"/>
      <c r="AE97" s="164"/>
      <c r="AF97" s="161">
        <f>SUM(AF85:AF96)</f>
        <v>0</v>
      </c>
      <c r="AG97" s="162"/>
      <c r="AH97" s="162"/>
      <c r="AI97" s="162"/>
      <c r="AJ97" s="162"/>
      <c r="AK97" s="162"/>
      <c r="AL97" s="163"/>
    </row>
    <row r="98" spans="1:51" s="23" customFormat="1" ht="12" customHeight="1" x14ac:dyDescent="0.3"/>
    <row r="99" spans="1:51" s="7" customFormat="1" ht="16.5" x14ac:dyDescent="0.3">
      <c r="A99" s="143">
        <v>4</v>
      </c>
      <c r="B99" s="143"/>
      <c r="C99" s="156" t="s">
        <v>68</v>
      </c>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30"/>
      <c r="AC99" s="30"/>
      <c r="AF99" s="161">
        <f>AF75+AF97</f>
        <v>0</v>
      </c>
      <c r="AG99" s="162"/>
      <c r="AH99" s="162"/>
      <c r="AI99" s="162"/>
      <c r="AJ99" s="162"/>
      <c r="AK99" s="162"/>
      <c r="AL99" s="163"/>
      <c r="AM99" s="11" t="s">
        <v>7</v>
      </c>
      <c r="AN99" s="11"/>
      <c r="AO99" s="29"/>
    </row>
    <row r="100" spans="1:51" s="7" customFormat="1" ht="16.5" x14ac:dyDescent="0.3">
      <c r="A100" s="31"/>
      <c r="B100" s="31"/>
      <c r="C100" s="156"/>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6"/>
      <c r="AB100" s="30"/>
      <c r="AC100" s="30"/>
      <c r="AD100" s="32"/>
      <c r="AE100" s="32"/>
      <c r="AF100" s="32"/>
      <c r="AG100" s="32"/>
      <c r="AH100" s="32"/>
      <c r="AI100" s="32"/>
      <c r="AJ100" s="32"/>
      <c r="AK100" s="11"/>
      <c r="AL100" s="11"/>
      <c r="AM100" s="29"/>
    </row>
    <row r="101" spans="1:51" s="23" customFormat="1" ht="12" customHeight="1" x14ac:dyDescent="0.3"/>
    <row r="102" spans="1:51" s="7" customFormat="1" ht="16.5" customHeight="1" x14ac:dyDescent="0.3">
      <c r="A102" s="143">
        <v>5</v>
      </c>
      <c r="B102" s="143"/>
      <c r="C102" s="156" t="s">
        <v>69</v>
      </c>
      <c r="D102" s="156"/>
      <c r="E102" s="156"/>
      <c r="F102" s="156"/>
      <c r="G102" s="156"/>
      <c r="H102" s="156"/>
      <c r="I102" s="156"/>
      <c r="J102" s="156"/>
      <c r="K102" s="156"/>
      <c r="L102" s="156"/>
      <c r="M102" s="156"/>
      <c r="N102" s="156"/>
      <c r="O102" s="156"/>
      <c r="P102" s="156"/>
      <c r="Q102" s="156"/>
      <c r="R102" s="156"/>
      <c r="S102" s="156"/>
      <c r="T102" s="156"/>
      <c r="U102" s="156"/>
      <c r="V102" s="156"/>
      <c r="W102" s="156"/>
      <c r="X102" s="156"/>
      <c r="Y102" s="156"/>
      <c r="Z102" s="156"/>
      <c r="AA102" s="156"/>
      <c r="AB102" s="30"/>
      <c r="AC102" s="30"/>
      <c r="AF102" s="157" t="e">
        <f>AF99/U62</f>
        <v>#DIV/0!</v>
      </c>
      <c r="AG102" s="157"/>
      <c r="AH102" s="157"/>
      <c r="AI102" s="157"/>
      <c r="AJ102" s="157"/>
      <c r="AK102" s="157"/>
      <c r="AL102" s="157"/>
      <c r="AM102" s="11" t="s">
        <v>70</v>
      </c>
      <c r="AY102" s="11" t="s">
        <v>7</v>
      </c>
    </row>
    <row r="103" spans="1:51" s="7" customFormat="1" ht="16.5" customHeight="1" x14ac:dyDescent="0.3">
      <c r="A103" s="31"/>
      <c r="B103" s="31"/>
      <c r="C103" s="156"/>
      <c r="D103" s="156"/>
      <c r="E103" s="156"/>
      <c r="F103" s="156"/>
      <c r="G103" s="156"/>
      <c r="H103" s="156"/>
      <c r="I103" s="156"/>
      <c r="J103" s="156"/>
      <c r="K103" s="156"/>
      <c r="L103" s="156"/>
      <c r="M103" s="156"/>
      <c r="N103" s="156"/>
      <c r="O103" s="156"/>
      <c r="P103" s="156"/>
      <c r="Q103" s="156"/>
      <c r="R103" s="156"/>
      <c r="S103" s="156"/>
      <c r="T103" s="156"/>
      <c r="U103" s="156"/>
      <c r="V103" s="156"/>
      <c r="W103" s="156"/>
      <c r="X103" s="156"/>
      <c r="Y103" s="156"/>
      <c r="Z103" s="156"/>
      <c r="AA103" s="156"/>
      <c r="AB103" s="30"/>
      <c r="AC103" s="30"/>
      <c r="AD103" s="32"/>
      <c r="AE103" s="32"/>
      <c r="AF103" s="32"/>
      <c r="AG103" s="32"/>
      <c r="AH103" s="32"/>
      <c r="AI103" s="32"/>
      <c r="AJ103" s="32"/>
      <c r="AK103" s="11"/>
      <c r="AL103" s="11"/>
      <c r="AM103" s="29"/>
    </row>
    <row r="104" spans="1:51" s="47" customFormat="1" ht="6" customHeight="1" x14ac:dyDescent="0.3"/>
    <row r="105" spans="1:51" s="7" customFormat="1" ht="16.5" x14ac:dyDescent="0.3">
      <c r="AI105" s="7" t="s">
        <v>61</v>
      </c>
      <c r="AM105" s="3"/>
    </row>
    <row r="106" spans="1:51" s="10" customFormat="1" ht="16.5" x14ac:dyDescent="0.3">
      <c r="A106" s="7"/>
      <c r="B106" s="7"/>
      <c r="C106" s="7"/>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7"/>
      <c r="AP106" s="7"/>
      <c r="AQ106" s="7"/>
      <c r="AR106" s="29"/>
      <c r="AS106" s="7"/>
      <c r="AT106" s="9"/>
    </row>
    <row r="107" spans="1:51" s="7" customFormat="1" ht="16.5" customHeight="1" x14ac:dyDescent="0.3">
      <c r="A107" s="143">
        <v>6</v>
      </c>
      <c r="B107" s="143"/>
      <c r="D107" s="144" t="s">
        <v>71</v>
      </c>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c r="AG107" s="144"/>
      <c r="AH107" s="144"/>
      <c r="AI107" s="144"/>
      <c r="AJ107" s="144"/>
      <c r="AK107" s="144"/>
      <c r="AL107" s="144"/>
      <c r="AM107" s="144"/>
      <c r="AN107" s="144"/>
      <c r="AO107" s="144"/>
      <c r="AP107" s="144"/>
      <c r="AQ107" s="144"/>
      <c r="AR107" s="144"/>
    </row>
    <row r="108" spans="1:51" s="7" customFormat="1" ht="16.5" x14ac:dyDescent="0.3">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c r="AF108" s="144"/>
      <c r="AG108" s="144"/>
      <c r="AH108" s="144"/>
      <c r="AI108" s="144"/>
      <c r="AJ108" s="144"/>
      <c r="AK108" s="144"/>
      <c r="AL108" s="144"/>
      <c r="AM108" s="144"/>
      <c r="AN108" s="144"/>
      <c r="AO108" s="144"/>
      <c r="AP108" s="144"/>
      <c r="AQ108" s="144"/>
      <c r="AR108" s="144"/>
    </row>
    <row r="109" spans="1:51" s="7" customFormat="1" ht="16.5" x14ac:dyDescent="0.3">
      <c r="D109" s="144"/>
      <c r="E109" s="144"/>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44"/>
      <c r="AB109" s="144"/>
      <c r="AC109" s="144"/>
      <c r="AD109" s="144"/>
      <c r="AE109" s="144"/>
      <c r="AF109" s="144"/>
      <c r="AG109" s="144"/>
      <c r="AH109" s="144"/>
      <c r="AI109" s="144"/>
      <c r="AJ109" s="144"/>
      <c r="AK109" s="144"/>
      <c r="AL109" s="144"/>
      <c r="AM109" s="144"/>
      <c r="AN109" s="144"/>
      <c r="AO109" s="144"/>
      <c r="AP109" s="144"/>
      <c r="AQ109" s="144"/>
      <c r="AR109" s="144"/>
    </row>
    <row r="110" spans="1:51" s="10" customFormat="1" ht="16.5" customHeight="1" x14ac:dyDescent="0.3">
      <c r="A110" s="7"/>
      <c r="B110" s="7"/>
      <c r="C110" s="7"/>
      <c r="D110" s="53"/>
      <c r="E110" s="5" t="s">
        <v>3</v>
      </c>
      <c r="F110" s="145" t="s">
        <v>23</v>
      </c>
      <c r="G110" s="145"/>
      <c r="H110" s="145"/>
      <c r="I110" s="145"/>
      <c r="J110" s="145"/>
      <c r="K110" s="145"/>
      <c r="L110" s="145"/>
      <c r="M110" s="145"/>
      <c r="N110" s="145"/>
      <c r="O110" s="145"/>
      <c r="P110" s="145"/>
      <c r="Q110" s="145"/>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7"/>
      <c r="AP110" s="7"/>
      <c r="AQ110" s="7"/>
      <c r="AR110" s="29"/>
      <c r="AS110" s="7"/>
      <c r="AT110" s="9"/>
    </row>
    <row r="111" spans="1:51" s="10" customFormat="1" ht="16.5" x14ac:dyDescent="0.3">
      <c r="A111" s="7"/>
      <c r="B111" s="7"/>
      <c r="C111" s="7"/>
      <c r="D111" s="53"/>
      <c r="E111" s="53"/>
      <c r="F111" s="53"/>
      <c r="G111" s="53"/>
      <c r="H111" s="53"/>
      <c r="I111" s="53"/>
      <c r="J111" s="53"/>
      <c r="K111" s="53"/>
      <c r="L111" s="53"/>
      <c r="M111" s="53"/>
      <c r="N111" s="53"/>
      <c r="O111" s="53"/>
      <c r="P111" s="53"/>
      <c r="Q111" s="53"/>
      <c r="R111" s="54"/>
      <c r="S111" s="55"/>
      <c r="T111" s="11"/>
      <c r="U111" s="11"/>
      <c r="V111" s="11"/>
      <c r="AL111" s="53"/>
      <c r="AM111" s="53"/>
      <c r="AN111" s="53"/>
      <c r="AO111" s="7"/>
      <c r="AP111" s="7"/>
      <c r="AQ111" s="7"/>
      <c r="AR111" s="29"/>
      <c r="AS111" s="7"/>
      <c r="AT111" s="9"/>
    </row>
    <row r="112" spans="1:51" s="10" customFormat="1" ht="16.5" x14ac:dyDescent="0.3">
      <c r="A112" s="7"/>
      <c r="B112" s="7"/>
      <c r="C112" s="7"/>
      <c r="E112" s="76" t="s">
        <v>28</v>
      </c>
      <c r="F112" s="129" t="s">
        <v>72</v>
      </c>
      <c r="L112" s="146">
        <v>0</v>
      </c>
      <c r="M112" s="146"/>
      <c r="N112" s="146"/>
      <c r="O112" s="146"/>
      <c r="P112" s="130" t="s">
        <v>8</v>
      </c>
      <c r="Q112" s="11"/>
      <c r="R112" s="147">
        <f>L112*28.35</f>
        <v>0</v>
      </c>
      <c r="S112" s="148"/>
      <c r="T112" s="149"/>
      <c r="U112" s="56" t="s">
        <v>7</v>
      </c>
      <c r="W112" s="11"/>
      <c r="X112" s="11"/>
      <c r="AA112" s="53"/>
      <c r="AB112" s="53"/>
      <c r="AC112" s="53"/>
      <c r="AD112" s="53"/>
      <c r="AE112" s="53"/>
      <c r="AF112" s="53"/>
      <c r="AG112" s="53"/>
      <c r="AH112" s="53"/>
      <c r="AI112" s="53"/>
      <c r="AJ112" s="53"/>
      <c r="AK112" s="53"/>
      <c r="AL112" s="53"/>
      <c r="AM112" s="53"/>
      <c r="AN112" s="53"/>
      <c r="AO112" s="7"/>
      <c r="AP112" s="7"/>
      <c r="AQ112" s="7"/>
      <c r="AR112" s="29"/>
      <c r="AS112" s="7"/>
      <c r="AT112" s="9"/>
    </row>
    <row r="113" spans="1:58" s="10" customFormat="1" ht="16.5" x14ac:dyDescent="0.3">
      <c r="A113" s="7"/>
      <c r="B113" s="7"/>
      <c r="C113" s="7"/>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7"/>
      <c r="AP113" s="7"/>
      <c r="AQ113" s="7"/>
      <c r="AR113" s="29"/>
      <c r="AS113" s="7"/>
      <c r="AT113" s="9"/>
    </row>
    <row r="114" spans="1:58" s="10" customFormat="1" ht="16.5" x14ac:dyDescent="0.3">
      <c r="A114" s="143">
        <v>7</v>
      </c>
      <c r="B114" s="143"/>
      <c r="C114" s="58" t="s">
        <v>24</v>
      </c>
      <c r="D114" s="7"/>
      <c r="E114" s="7"/>
      <c r="F114" s="7"/>
      <c r="G114" s="7"/>
      <c r="M114" s="7"/>
      <c r="T114" s="7"/>
      <c r="U114" s="7"/>
      <c r="V114" s="7"/>
      <c r="X114" s="9"/>
      <c r="Y114" s="7"/>
      <c r="Z114" s="7"/>
      <c r="AA114" s="7"/>
      <c r="AB114" s="7"/>
      <c r="AC114" s="7"/>
      <c r="AD114" s="7"/>
      <c r="AE114" s="7"/>
      <c r="AF114" s="7"/>
      <c r="AG114" s="7"/>
      <c r="AH114" s="7"/>
      <c r="AI114" s="7"/>
      <c r="AJ114" s="7"/>
      <c r="AK114" s="7"/>
      <c r="AL114" s="7"/>
      <c r="AM114" s="7"/>
      <c r="AN114" s="7"/>
      <c r="AO114" s="7"/>
      <c r="AP114" s="7"/>
      <c r="AQ114" s="7"/>
      <c r="AR114" s="29"/>
      <c r="AS114" s="7"/>
      <c r="AT114" s="9"/>
    </row>
    <row r="115" spans="1:58" s="7" customFormat="1" ht="8.1" customHeight="1" x14ac:dyDescent="0.3">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row>
    <row r="116" spans="1:58" s="7" customFormat="1" ht="16.5" customHeight="1" x14ac:dyDescent="0.3">
      <c r="A116" s="49"/>
      <c r="B116" s="49"/>
      <c r="C116" s="49"/>
      <c r="D116" s="49"/>
      <c r="E116" s="49"/>
      <c r="F116" s="49"/>
      <c r="G116" s="49"/>
      <c r="H116" s="49"/>
      <c r="I116" s="49"/>
      <c r="J116" s="49"/>
      <c r="K116" s="49"/>
      <c r="L116" s="49"/>
      <c r="M116" s="49"/>
      <c r="N116" s="49"/>
      <c r="O116" s="49"/>
      <c r="P116" s="49"/>
      <c r="Q116" s="49"/>
      <c r="R116" s="152" t="s">
        <v>26</v>
      </c>
      <c r="S116" s="152"/>
      <c r="T116" s="152"/>
      <c r="U116" s="152"/>
      <c r="V116" s="49"/>
      <c r="W116" s="153" t="s">
        <v>73</v>
      </c>
      <c r="X116" s="153"/>
      <c r="Y116" s="153"/>
      <c r="Z116" s="153"/>
      <c r="AA116" s="153"/>
      <c r="AB116" s="153"/>
      <c r="AC116" s="153"/>
      <c r="AD116" s="153"/>
      <c r="AE116" s="153"/>
      <c r="AF116" s="153"/>
      <c r="AG116" s="49"/>
      <c r="AH116" s="49"/>
      <c r="AI116" s="128"/>
      <c r="AJ116" s="153" t="s">
        <v>27</v>
      </c>
      <c r="AK116" s="153"/>
      <c r="AL116" s="153"/>
      <c r="AM116" s="153"/>
      <c r="AN116" s="153"/>
      <c r="AO116" s="153"/>
      <c r="AP116" s="153"/>
      <c r="AQ116" s="153"/>
      <c r="AR116" s="153"/>
      <c r="AS116" s="49"/>
    </row>
    <row r="117" spans="1:58" s="127" customFormat="1" ht="16.5" x14ac:dyDescent="0.25">
      <c r="D117" s="57"/>
      <c r="E117" s="57"/>
      <c r="F117" s="57"/>
      <c r="G117" s="57"/>
      <c r="H117" s="57"/>
      <c r="I117" s="57"/>
      <c r="J117" s="57"/>
      <c r="K117" s="57"/>
      <c r="L117" s="57"/>
      <c r="M117" s="57"/>
      <c r="O117" s="57" t="s">
        <v>25</v>
      </c>
      <c r="Q117" s="57"/>
      <c r="R117" s="152"/>
      <c r="S117" s="152"/>
      <c r="T117" s="152"/>
      <c r="U117" s="152"/>
      <c r="V117" s="57"/>
      <c r="W117" s="153"/>
      <c r="X117" s="153"/>
      <c r="Y117" s="153"/>
      <c r="Z117" s="153"/>
      <c r="AA117" s="153"/>
      <c r="AB117" s="153"/>
      <c r="AC117" s="153"/>
      <c r="AD117" s="153"/>
      <c r="AE117" s="153"/>
      <c r="AF117" s="153"/>
      <c r="AG117" s="128"/>
      <c r="AH117" s="128"/>
      <c r="AJ117" s="153"/>
      <c r="AK117" s="153"/>
      <c r="AL117" s="153"/>
      <c r="AM117" s="153"/>
      <c r="AN117" s="153"/>
      <c r="AO117" s="153"/>
      <c r="AP117" s="153"/>
      <c r="AQ117" s="153"/>
      <c r="AR117" s="153"/>
    </row>
    <row r="118" spans="1:58" s="7" customFormat="1" ht="8.1" customHeight="1" x14ac:dyDescent="0.3">
      <c r="A118" s="31"/>
      <c r="B118" s="31"/>
      <c r="C118" s="31"/>
      <c r="E118" s="62"/>
      <c r="F118" s="63"/>
      <c r="G118" s="62"/>
      <c r="H118" s="62"/>
      <c r="I118" s="62"/>
      <c r="J118" s="62"/>
      <c r="K118" s="62"/>
      <c r="L118" s="62"/>
      <c r="M118" s="64"/>
      <c r="N118" s="62"/>
      <c r="O118" s="65"/>
      <c r="P118" s="62"/>
      <c r="Q118" s="37"/>
      <c r="R118" s="37"/>
      <c r="S118" s="37"/>
      <c r="T118" s="37"/>
      <c r="U118" s="37"/>
      <c r="V118" s="136"/>
      <c r="W118" s="37"/>
      <c r="X118" s="37"/>
      <c r="AC118" s="37"/>
      <c r="AD118" s="37"/>
      <c r="AJ118" s="37"/>
      <c r="AK118" s="37"/>
      <c r="AL118" s="37"/>
      <c r="AM118" s="37"/>
      <c r="AN118" s="37"/>
      <c r="AO118" s="14"/>
      <c r="AP118" s="133"/>
      <c r="AQ118" s="133"/>
      <c r="AR118" s="133"/>
    </row>
    <row r="119" spans="1:58" s="10" customFormat="1" ht="16.5" x14ac:dyDescent="0.3">
      <c r="A119" s="7"/>
      <c r="B119" s="7"/>
      <c r="C119" s="7"/>
      <c r="E119" s="59" t="s">
        <v>28</v>
      </c>
      <c r="F119" s="60" t="s">
        <v>29</v>
      </c>
      <c r="G119" s="50"/>
      <c r="H119" s="50"/>
      <c r="I119" s="50"/>
      <c r="J119" s="50"/>
      <c r="K119" s="50"/>
      <c r="L119" s="50"/>
      <c r="M119" s="50"/>
      <c r="N119" s="11"/>
      <c r="O119" s="61" t="s">
        <v>30</v>
      </c>
      <c r="P119" s="11"/>
      <c r="Q119" s="50"/>
      <c r="R119" s="150" t="e">
        <f>AF102</f>
        <v>#DIV/0!</v>
      </c>
      <c r="S119" s="150"/>
      <c r="T119" s="150"/>
      <c r="U119" s="131"/>
      <c r="V119" s="135"/>
      <c r="W119" s="138" t="s">
        <v>30</v>
      </c>
      <c r="X119" s="134"/>
      <c r="Y119" s="33"/>
      <c r="Z119" s="33"/>
      <c r="AA119" s="33"/>
      <c r="AB119" s="33"/>
      <c r="AC119" s="127"/>
      <c r="AD119" s="127"/>
      <c r="AE119" s="33"/>
      <c r="AF119" s="33"/>
      <c r="AJ119" s="75" t="e">
        <f>IF(R119&lt;=15,"X","")</f>
        <v>#DIV/0!</v>
      </c>
      <c r="AK119" s="88" t="s">
        <v>31</v>
      </c>
      <c r="AL119" s="13"/>
      <c r="AN119" s="154" t="e">
        <f>IF(R119&gt;15,"X","")</f>
        <v>#DIV/0!</v>
      </c>
      <c r="AO119" s="154"/>
      <c r="AP119" s="154"/>
      <c r="AQ119" s="88" t="s">
        <v>32</v>
      </c>
      <c r="AR119" s="127"/>
      <c r="AS119" s="7"/>
      <c r="AT119" s="9"/>
    </row>
    <row r="120" spans="1:58" s="7" customFormat="1" ht="16.5" x14ac:dyDescent="0.3">
      <c r="A120" s="31"/>
      <c r="B120" s="31"/>
      <c r="C120" s="31"/>
      <c r="E120" s="62"/>
      <c r="F120" s="63"/>
      <c r="G120" s="62"/>
      <c r="H120" s="62"/>
      <c r="I120" s="62"/>
      <c r="J120" s="62"/>
      <c r="K120" s="62"/>
      <c r="L120" s="62"/>
      <c r="M120" s="64"/>
      <c r="N120" s="62"/>
      <c r="O120" s="65"/>
      <c r="P120" s="62"/>
      <c r="Q120" s="37"/>
      <c r="R120" s="37"/>
      <c r="S120" s="37"/>
      <c r="T120" s="37"/>
      <c r="U120" s="37"/>
      <c r="V120" s="136"/>
      <c r="W120" s="37"/>
      <c r="X120" s="37"/>
      <c r="AC120" s="37"/>
      <c r="AD120" s="37"/>
      <c r="AJ120" s="37"/>
      <c r="AK120" s="37"/>
      <c r="AL120" s="37"/>
      <c r="AO120" s="37"/>
      <c r="AP120" s="133"/>
      <c r="AQ120" s="133"/>
      <c r="AR120" s="133"/>
    </row>
    <row r="121" spans="1:58" s="48" customFormat="1" ht="16.5" x14ac:dyDescent="0.3">
      <c r="A121" s="67"/>
      <c r="B121" s="67"/>
      <c r="C121" s="67"/>
      <c r="D121" s="15"/>
      <c r="E121" s="59" t="s">
        <v>33</v>
      </c>
      <c r="F121" s="60" t="s">
        <v>34</v>
      </c>
      <c r="G121" s="50"/>
      <c r="H121" s="50"/>
      <c r="I121" s="50"/>
      <c r="J121" s="50"/>
      <c r="K121" s="50"/>
      <c r="L121" s="50"/>
      <c r="M121" s="50"/>
      <c r="N121" s="11"/>
      <c r="O121" s="66" t="s">
        <v>35</v>
      </c>
      <c r="P121" s="11"/>
      <c r="Q121" s="50"/>
      <c r="R121" s="151" t="e">
        <f>AF102/R112</f>
        <v>#DIV/0!</v>
      </c>
      <c r="S121" s="151"/>
      <c r="T121" s="151"/>
      <c r="U121" s="132"/>
      <c r="V121" s="137"/>
      <c r="W121" s="139" t="s">
        <v>74</v>
      </c>
      <c r="X121" s="68"/>
      <c r="AC121" s="50"/>
      <c r="AD121" s="50"/>
      <c r="AJ121" s="75" t="e">
        <f>IF(R121&lt;=35%,"X","")</f>
        <v>#DIV/0!</v>
      </c>
      <c r="AK121" s="88" t="s">
        <v>31</v>
      </c>
      <c r="AL121" s="13"/>
      <c r="AN121" s="154" t="e">
        <f>IF(R121&gt;35%,"X","")</f>
        <v>#DIV/0!</v>
      </c>
      <c r="AO121" s="154"/>
      <c r="AP121" s="154"/>
      <c r="AQ121" s="88" t="s">
        <v>32</v>
      </c>
      <c r="AR121" s="88"/>
      <c r="AS121" s="67"/>
      <c r="AT121" s="15"/>
    </row>
    <row r="122" spans="1:58" s="15" customFormat="1" ht="16.5" x14ac:dyDescent="0.3">
      <c r="A122" s="67"/>
      <c r="B122" s="67"/>
      <c r="C122" s="67"/>
      <c r="E122" s="69"/>
      <c r="F122" s="60"/>
      <c r="G122" s="70"/>
      <c r="H122" s="70"/>
      <c r="I122" s="70"/>
      <c r="J122" s="70"/>
      <c r="K122" s="70"/>
      <c r="L122" s="70"/>
      <c r="M122" s="70"/>
      <c r="N122" s="11"/>
      <c r="O122" s="71"/>
      <c r="P122" s="11"/>
      <c r="Q122" s="70"/>
      <c r="R122" s="68"/>
      <c r="S122" s="68"/>
      <c r="T122" s="68"/>
      <c r="U122" s="68"/>
      <c r="V122" s="68"/>
      <c r="W122" s="68"/>
      <c r="X122" s="68"/>
      <c r="AC122" s="70"/>
      <c r="AD122" s="70"/>
      <c r="AE122" s="72"/>
      <c r="AF122" s="72"/>
      <c r="AG122" s="12"/>
      <c r="AH122" s="12"/>
      <c r="AI122" s="11"/>
      <c r="AK122" s="73"/>
      <c r="AL122" s="12"/>
      <c r="AM122" s="12"/>
      <c r="AN122" s="13"/>
      <c r="AO122" s="67"/>
      <c r="AP122" s="67"/>
      <c r="AQ122" s="67"/>
      <c r="AR122" s="67"/>
      <c r="AS122" s="67"/>
    </row>
    <row r="123" spans="1:58" s="15" customFormat="1" ht="16.5" customHeight="1" x14ac:dyDescent="0.3">
      <c r="A123" s="67"/>
      <c r="B123" s="67"/>
      <c r="C123" s="67"/>
      <c r="F123" s="140" t="s">
        <v>75</v>
      </c>
      <c r="G123" s="155" t="s">
        <v>76</v>
      </c>
      <c r="H123" s="155"/>
      <c r="I123" s="155"/>
      <c r="J123" s="155"/>
      <c r="K123" s="155"/>
      <c r="L123" s="155"/>
      <c r="M123" s="155"/>
      <c r="N123" s="155"/>
      <c r="O123" s="155"/>
      <c r="P123" s="155"/>
      <c r="Q123" s="155"/>
      <c r="R123" s="155"/>
      <c r="S123" s="155"/>
      <c r="T123" s="155"/>
      <c r="U123" s="155"/>
      <c r="V123" s="155"/>
      <c r="W123" s="155"/>
      <c r="X123" s="155"/>
      <c r="Y123" s="155"/>
      <c r="Z123" s="155"/>
      <c r="AA123" s="155"/>
      <c r="AB123" s="155"/>
      <c r="AC123" s="155"/>
      <c r="AD123" s="155"/>
      <c r="AE123" s="155"/>
      <c r="AF123" s="155"/>
      <c r="AG123" s="155"/>
      <c r="AH123" s="155"/>
      <c r="AI123" s="155"/>
      <c r="AJ123" s="155"/>
      <c r="AK123" s="155"/>
      <c r="AL123" s="155"/>
      <c r="AM123" s="155"/>
      <c r="AN123" s="155"/>
      <c r="AO123" s="155"/>
      <c r="AP123" s="155"/>
      <c r="AQ123" s="155"/>
      <c r="AR123" s="67"/>
      <c r="AS123" s="67"/>
    </row>
    <row r="124" spans="1:58" s="15" customFormat="1" ht="16.5" x14ac:dyDescent="0.3">
      <c r="A124" s="67"/>
      <c r="B124" s="67"/>
      <c r="C124" s="67"/>
      <c r="E124" s="50"/>
      <c r="F124" s="50"/>
      <c r="G124" s="155"/>
      <c r="H124" s="155"/>
      <c r="I124" s="155"/>
      <c r="J124" s="155"/>
      <c r="K124" s="155"/>
      <c r="L124" s="155"/>
      <c r="M124" s="155"/>
      <c r="N124" s="155"/>
      <c r="O124" s="155"/>
      <c r="P124" s="155"/>
      <c r="Q124" s="155"/>
      <c r="R124" s="155"/>
      <c r="S124" s="155"/>
      <c r="T124" s="155"/>
      <c r="U124" s="155"/>
      <c r="V124" s="155"/>
      <c r="W124" s="155"/>
      <c r="X124" s="155"/>
      <c r="Y124" s="155"/>
      <c r="Z124" s="155"/>
      <c r="AA124" s="155"/>
      <c r="AB124" s="155"/>
      <c r="AC124" s="155"/>
      <c r="AD124" s="155"/>
      <c r="AE124" s="155"/>
      <c r="AF124" s="155"/>
      <c r="AG124" s="155"/>
      <c r="AH124" s="155"/>
      <c r="AI124" s="155"/>
      <c r="AJ124" s="155"/>
      <c r="AK124" s="155"/>
      <c r="AL124" s="155"/>
      <c r="AM124" s="155"/>
      <c r="AN124" s="155"/>
      <c r="AO124" s="155"/>
      <c r="AP124" s="155"/>
      <c r="AQ124" s="155"/>
      <c r="AR124" s="67"/>
      <c r="AS124" s="67"/>
    </row>
    <row r="125" spans="1:58" s="15" customFormat="1" ht="16.5" customHeight="1" x14ac:dyDescent="0.3">
      <c r="A125" s="67"/>
      <c r="B125" s="67"/>
      <c r="C125" s="67"/>
      <c r="H125" s="74" t="s">
        <v>3</v>
      </c>
      <c r="I125" s="179" t="s">
        <v>36</v>
      </c>
      <c r="J125" s="179"/>
      <c r="K125" s="179"/>
      <c r="L125" s="179"/>
      <c r="M125" s="179"/>
      <c r="N125" s="179"/>
      <c r="O125" s="179"/>
      <c r="P125" s="179"/>
      <c r="Q125" s="179"/>
      <c r="R125" s="179"/>
      <c r="S125" s="179"/>
      <c r="T125" s="179"/>
      <c r="U125" s="179"/>
      <c r="AK125" s="52"/>
      <c r="AL125" s="52"/>
      <c r="AM125" s="52"/>
      <c r="AN125" s="52"/>
      <c r="AO125" s="52"/>
      <c r="AP125" s="67"/>
      <c r="AQ125" s="67"/>
      <c r="AR125" s="67"/>
      <c r="AS125" s="67"/>
    </row>
    <row r="126" spans="1:58" s="3" customFormat="1" ht="16.5" x14ac:dyDescent="0.3">
      <c r="A126" s="7"/>
      <c r="B126" s="7"/>
      <c r="C126" s="7"/>
      <c r="D126" s="7"/>
      <c r="E126" s="7"/>
      <c r="F126" s="7"/>
      <c r="G126" s="7"/>
      <c r="H126" s="10"/>
      <c r="I126" s="10"/>
      <c r="J126" s="10"/>
      <c r="K126" s="10"/>
      <c r="L126" s="10"/>
      <c r="M126" s="7"/>
      <c r="N126" s="10"/>
      <c r="O126" s="10"/>
      <c r="P126" s="10"/>
      <c r="Q126" s="10"/>
      <c r="R126" s="10"/>
      <c r="S126" s="10"/>
      <c r="T126" s="10"/>
      <c r="U126" s="10"/>
      <c r="V126" s="7"/>
      <c r="W126" s="7"/>
      <c r="X126" s="7"/>
      <c r="Y126" s="10"/>
      <c r="Z126" s="7"/>
      <c r="AA126" s="7"/>
      <c r="AB126" s="7"/>
      <c r="AC126" s="7"/>
      <c r="AD126" s="7"/>
      <c r="AE126" s="7"/>
      <c r="AF126" s="7"/>
      <c r="AG126" s="7"/>
      <c r="AH126" s="7"/>
      <c r="AI126" s="7"/>
      <c r="AJ126" s="7"/>
      <c r="AK126" s="7"/>
      <c r="AL126" s="7"/>
      <c r="AM126" s="7"/>
      <c r="AN126" s="7"/>
      <c r="AO126" s="7"/>
      <c r="AP126" s="7"/>
      <c r="AQ126" s="7"/>
      <c r="AR126" s="29"/>
      <c r="AS126" s="2"/>
      <c r="AT126" s="2"/>
      <c r="AU126" s="2"/>
      <c r="AV126" s="2"/>
      <c r="AW126" s="2"/>
      <c r="AX126" s="2"/>
      <c r="AY126" s="2"/>
      <c r="AZ126" s="2"/>
      <c r="BA126" s="2"/>
      <c r="BB126" s="2"/>
      <c r="BC126" s="2"/>
      <c r="BD126" s="2"/>
      <c r="BE126" s="2"/>
      <c r="BF126" s="2"/>
    </row>
    <row r="127" spans="1:58" s="51" customFormat="1" ht="14.25" x14ac:dyDescent="0.2">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row>
    <row r="128" spans="1:58" s="51" customFormat="1" ht="6" customHeight="1" x14ac:dyDescent="0.2">
      <c r="A128" s="33"/>
      <c r="B128" s="33"/>
      <c r="C128" s="33"/>
      <c r="D128" s="108"/>
      <c r="E128" s="109"/>
      <c r="F128" s="109"/>
      <c r="G128" s="109"/>
      <c r="H128" s="109"/>
      <c r="I128" s="109"/>
      <c r="J128" s="109"/>
      <c r="K128" s="109"/>
      <c r="L128" s="109"/>
      <c r="M128" s="109"/>
      <c r="N128" s="109"/>
      <c r="O128" s="109"/>
      <c r="P128" s="109"/>
      <c r="Q128" s="109"/>
      <c r="R128" s="109"/>
      <c r="S128" s="109"/>
      <c r="T128" s="109"/>
      <c r="U128" s="109"/>
      <c r="V128" s="109"/>
      <c r="W128" s="109"/>
      <c r="X128" s="109"/>
      <c r="Y128" s="109"/>
      <c r="Z128" s="109"/>
      <c r="AA128" s="109"/>
      <c r="AB128" s="109"/>
      <c r="AC128" s="109"/>
      <c r="AD128" s="109"/>
      <c r="AE128" s="109"/>
      <c r="AF128" s="109"/>
      <c r="AG128" s="109"/>
      <c r="AH128" s="109"/>
      <c r="AI128" s="109"/>
      <c r="AJ128" s="109"/>
      <c r="AK128" s="109"/>
      <c r="AL128" s="109"/>
      <c r="AM128" s="109"/>
      <c r="AN128" s="109"/>
      <c r="AO128" s="109"/>
      <c r="AP128" s="110"/>
      <c r="AQ128" s="111"/>
    </row>
    <row r="129" spans="1:44" s="16" customFormat="1" ht="16.5" customHeight="1" x14ac:dyDescent="0.3">
      <c r="A129" s="14"/>
      <c r="B129" s="14"/>
      <c r="C129" s="14"/>
      <c r="D129" s="112"/>
      <c r="E129" s="214" t="s">
        <v>10</v>
      </c>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c r="AG129" s="214"/>
      <c r="AH129" s="214"/>
      <c r="AI129" s="214"/>
      <c r="AJ129" s="214"/>
      <c r="AK129" s="214"/>
      <c r="AL129" s="214"/>
      <c r="AM129" s="214"/>
      <c r="AN129" s="214"/>
      <c r="AO129" s="214"/>
      <c r="AP129" s="214"/>
      <c r="AQ129" s="215"/>
    </row>
    <row r="130" spans="1:44" s="16" customFormat="1" ht="16.5" x14ac:dyDescent="0.3">
      <c r="A130" s="14"/>
      <c r="B130" s="14"/>
      <c r="C130" s="14"/>
      <c r="D130" s="112"/>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5"/>
    </row>
    <row r="131" spans="1:44" s="16" customFormat="1" ht="16.5" x14ac:dyDescent="0.3">
      <c r="A131" s="14"/>
      <c r="B131" s="14"/>
      <c r="C131" s="14"/>
      <c r="D131" s="112"/>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4"/>
      <c r="AN131" s="214"/>
      <c r="AO131" s="214"/>
      <c r="AP131" s="214"/>
      <c r="AQ131" s="215"/>
    </row>
    <row r="132" spans="1:44" s="51" customFormat="1" ht="16.5" x14ac:dyDescent="0.2">
      <c r="A132" s="33"/>
      <c r="B132" s="33"/>
      <c r="C132" s="33"/>
      <c r="D132" s="112"/>
      <c r="E132" s="113" t="s">
        <v>3</v>
      </c>
      <c r="F132" s="178" t="s">
        <v>11</v>
      </c>
      <c r="G132" s="178"/>
      <c r="H132" s="178"/>
      <c r="I132" s="178"/>
      <c r="J132" s="178"/>
      <c r="K132" s="178"/>
      <c r="L132" s="178"/>
      <c r="M132" s="178"/>
      <c r="N132" s="178"/>
      <c r="O132" s="178"/>
      <c r="P132" s="178"/>
      <c r="Q132" s="178"/>
      <c r="R132" s="114"/>
      <c r="S132" s="114"/>
      <c r="T132" s="114"/>
      <c r="U132" s="114"/>
      <c r="V132" s="114"/>
      <c r="W132" s="114"/>
      <c r="X132" s="114"/>
      <c r="Y132" s="114"/>
      <c r="Z132" s="114"/>
      <c r="AA132" s="114"/>
      <c r="AB132" s="114"/>
      <c r="AC132" s="114"/>
      <c r="AD132" s="114"/>
      <c r="AE132" s="114"/>
      <c r="AF132" s="114"/>
      <c r="AG132" s="114"/>
      <c r="AH132" s="114"/>
      <c r="AI132" s="114"/>
      <c r="AJ132" s="115"/>
      <c r="AK132" s="115"/>
      <c r="AL132" s="115"/>
      <c r="AM132" s="116"/>
      <c r="AN132" s="116"/>
      <c r="AO132" s="116"/>
      <c r="AP132" s="117"/>
      <c r="AQ132" s="118"/>
    </row>
    <row r="133" spans="1:44" s="51" customFormat="1" ht="16.5" customHeight="1" x14ac:dyDescent="0.2">
      <c r="A133" s="33"/>
      <c r="B133" s="33"/>
      <c r="C133" s="33"/>
      <c r="D133" s="112"/>
      <c r="E133" s="113" t="s">
        <v>3</v>
      </c>
      <c r="F133" s="201" t="s">
        <v>9</v>
      </c>
      <c r="G133" s="201"/>
      <c r="H133" s="201"/>
      <c r="I133" s="201"/>
      <c r="J133" s="201"/>
      <c r="K133" s="201"/>
      <c r="L133" s="201"/>
      <c r="M133" s="201"/>
      <c r="N133" s="201"/>
      <c r="O133" s="201"/>
      <c r="P133" s="201"/>
      <c r="Q133" s="201"/>
      <c r="R133" s="114"/>
      <c r="S133" s="114"/>
      <c r="T133" s="114"/>
      <c r="U133" s="114"/>
      <c r="V133" s="114"/>
      <c r="W133" s="114"/>
      <c r="X133" s="114"/>
      <c r="Y133" s="114"/>
      <c r="Z133" s="114"/>
      <c r="AA133" s="114"/>
      <c r="AB133" s="114"/>
      <c r="AC133" s="114"/>
      <c r="AD133" s="114"/>
      <c r="AE133" s="114"/>
      <c r="AF133" s="114"/>
      <c r="AG133" s="114"/>
      <c r="AH133" s="114"/>
      <c r="AI133" s="114"/>
      <c r="AJ133" s="115"/>
      <c r="AK133" s="115"/>
      <c r="AL133" s="115"/>
      <c r="AM133" s="116"/>
      <c r="AN133" s="116"/>
      <c r="AO133" s="116"/>
      <c r="AP133" s="117"/>
      <c r="AQ133" s="118"/>
    </row>
    <row r="134" spans="1:44" s="51" customFormat="1" ht="16.5" x14ac:dyDescent="0.2">
      <c r="A134" s="33"/>
      <c r="B134" s="33"/>
      <c r="C134" s="33"/>
      <c r="D134" s="112"/>
      <c r="E134" s="113" t="s">
        <v>3</v>
      </c>
      <c r="F134" s="202" t="s">
        <v>12</v>
      </c>
      <c r="G134" s="202"/>
      <c r="H134" s="202"/>
      <c r="I134" s="202"/>
      <c r="J134" s="202"/>
      <c r="K134" s="202"/>
      <c r="L134" s="202"/>
      <c r="M134" s="202"/>
      <c r="N134" s="202"/>
      <c r="O134" s="202"/>
      <c r="P134" s="202"/>
      <c r="Q134" s="202"/>
      <c r="R134" s="114"/>
      <c r="S134" s="114"/>
      <c r="T134" s="114"/>
      <c r="U134" s="114"/>
      <c r="V134" s="114"/>
      <c r="W134" s="114"/>
      <c r="X134" s="114"/>
      <c r="Y134" s="114"/>
      <c r="Z134" s="114"/>
      <c r="AA134" s="114"/>
      <c r="AB134" s="114"/>
      <c r="AC134" s="114"/>
      <c r="AD134" s="114"/>
      <c r="AE134" s="114"/>
      <c r="AF134" s="114"/>
      <c r="AG134" s="114"/>
      <c r="AH134" s="114"/>
      <c r="AI134" s="114"/>
      <c r="AJ134" s="115"/>
      <c r="AK134" s="115"/>
      <c r="AL134" s="115"/>
      <c r="AM134" s="116"/>
      <c r="AN134" s="116"/>
      <c r="AO134" s="116"/>
      <c r="AP134" s="117"/>
      <c r="AQ134" s="118"/>
    </row>
    <row r="135" spans="1:44" s="51" customFormat="1" ht="14.25" x14ac:dyDescent="0.2">
      <c r="A135" s="33"/>
      <c r="B135" s="33"/>
      <c r="C135" s="33"/>
      <c r="D135" s="119"/>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c r="AN135" s="116"/>
      <c r="AO135" s="116"/>
      <c r="AP135" s="117"/>
      <c r="AQ135" s="118"/>
    </row>
    <row r="136" spans="1:44" s="17" customFormat="1" ht="16.5" x14ac:dyDescent="0.3">
      <c r="B136" s="18"/>
      <c r="C136" s="18"/>
      <c r="D136" s="120"/>
      <c r="E136" s="121" t="s">
        <v>37</v>
      </c>
      <c r="F136" s="122"/>
      <c r="G136" s="122"/>
      <c r="H136" s="122"/>
      <c r="I136" s="122"/>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c r="AG136" s="122"/>
      <c r="AH136" s="122"/>
      <c r="AI136" s="122"/>
      <c r="AJ136" s="122"/>
      <c r="AK136" s="122"/>
      <c r="AL136" s="122"/>
      <c r="AM136" s="122"/>
      <c r="AN136" s="122"/>
      <c r="AO136" s="122"/>
      <c r="AP136" s="122"/>
      <c r="AQ136" s="123"/>
    </row>
    <row r="137" spans="1:44" s="17" customFormat="1" ht="6" customHeight="1" x14ac:dyDescent="0.3">
      <c r="B137" s="18"/>
      <c r="C137" s="18"/>
      <c r="D137" s="124"/>
      <c r="E137" s="125"/>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O137" s="125"/>
      <c r="AP137" s="125"/>
      <c r="AQ137" s="126"/>
    </row>
    <row r="138" spans="1:44" s="17" customFormat="1" ht="16.5" x14ac:dyDescent="0.3">
      <c r="B138" s="18"/>
      <c r="C138" s="18"/>
      <c r="D138" s="14"/>
    </row>
    <row r="139" spans="1:44" x14ac:dyDescent="0.25"/>
    <row r="140" spans="1:44" x14ac:dyDescent="0.25"/>
    <row r="141" spans="1:44" x14ac:dyDescent="0.25">
      <c r="A141" s="142" t="s">
        <v>1</v>
      </c>
      <c r="B141" s="142"/>
      <c r="C141" s="142"/>
      <c r="D141" s="142"/>
      <c r="E141" s="142"/>
      <c r="F141" s="142"/>
      <c r="G141" s="142"/>
      <c r="H141" s="142"/>
      <c r="I141" s="142"/>
      <c r="J141" s="142"/>
      <c r="K141" s="142"/>
      <c r="L141" s="142"/>
      <c r="M141" s="142"/>
      <c r="N141" s="142"/>
      <c r="O141" s="142"/>
      <c r="P141" s="142"/>
      <c r="Q141" s="142"/>
      <c r="R141" s="142"/>
      <c r="S141" s="142"/>
      <c r="T141" s="142"/>
      <c r="U141" s="142"/>
      <c r="V141" s="142"/>
      <c r="W141" s="142"/>
      <c r="X141" s="142"/>
      <c r="Y141" s="142"/>
      <c r="Z141" s="142"/>
      <c r="AA141" s="142"/>
      <c r="AB141" s="142"/>
      <c r="AC141" s="142"/>
      <c r="AD141" s="142"/>
      <c r="AE141" s="142"/>
      <c r="AF141" s="142"/>
      <c r="AG141" s="142"/>
      <c r="AH141" s="142"/>
      <c r="AI141" s="142"/>
      <c r="AJ141" s="142"/>
      <c r="AK141" s="142"/>
      <c r="AL141" s="142"/>
      <c r="AM141" s="142"/>
      <c r="AN141" s="142"/>
      <c r="AO141" s="142"/>
      <c r="AP141" s="142"/>
      <c r="AQ141" s="142"/>
      <c r="AR141" s="142"/>
    </row>
    <row r="142" spans="1:44" x14ac:dyDescent="0.25">
      <c r="A142" s="142"/>
      <c r="B142" s="142"/>
      <c r="C142" s="142"/>
      <c r="D142" s="142"/>
      <c r="E142" s="142"/>
      <c r="F142" s="142"/>
      <c r="G142" s="142"/>
      <c r="H142" s="142"/>
      <c r="I142" s="142"/>
      <c r="J142" s="142"/>
      <c r="K142" s="142"/>
      <c r="L142" s="142"/>
      <c r="M142" s="142"/>
      <c r="N142" s="142"/>
      <c r="O142" s="142"/>
      <c r="P142" s="142"/>
      <c r="Q142" s="142"/>
      <c r="R142" s="142"/>
      <c r="S142" s="142"/>
      <c r="T142" s="142"/>
      <c r="U142" s="142"/>
      <c r="V142" s="142"/>
      <c r="W142" s="142"/>
      <c r="X142" s="142"/>
      <c r="Y142" s="142"/>
      <c r="Z142" s="142"/>
      <c r="AA142" s="142"/>
      <c r="AB142" s="142"/>
      <c r="AC142" s="142"/>
      <c r="AD142" s="142"/>
      <c r="AE142" s="142"/>
      <c r="AF142" s="142"/>
      <c r="AG142" s="142"/>
      <c r="AH142" s="142"/>
      <c r="AI142" s="142"/>
      <c r="AJ142" s="142"/>
      <c r="AK142" s="142"/>
      <c r="AL142" s="142"/>
      <c r="AM142" s="142"/>
      <c r="AN142" s="142"/>
      <c r="AO142" s="142"/>
      <c r="AP142" s="142"/>
      <c r="AQ142" s="142"/>
      <c r="AR142" s="142"/>
    </row>
    <row r="143" spans="1:44" x14ac:dyDescent="0.25">
      <c r="A143" s="142"/>
      <c r="B143" s="142"/>
      <c r="C143" s="142"/>
      <c r="D143" s="142"/>
      <c r="E143" s="142"/>
      <c r="F143" s="142"/>
      <c r="G143" s="142"/>
      <c r="H143" s="142"/>
      <c r="I143" s="142"/>
      <c r="J143" s="142"/>
      <c r="K143" s="142"/>
      <c r="L143" s="142"/>
      <c r="M143" s="142"/>
      <c r="N143" s="142"/>
      <c r="O143" s="142"/>
      <c r="P143" s="142"/>
      <c r="Q143" s="142"/>
      <c r="R143" s="142"/>
      <c r="S143" s="142"/>
      <c r="T143" s="142"/>
      <c r="U143" s="142"/>
      <c r="V143" s="142"/>
      <c r="W143" s="142"/>
      <c r="X143" s="142"/>
      <c r="Y143" s="142"/>
      <c r="Z143" s="142"/>
      <c r="AA143" s="142"/>
      <c r="AB143" s="142"/>
      <c r="AC143" s="142"/>
      <c r="AD143" s="142"/>
      <c r="AE143" s="142"/>
      <c r="AF143" s="142"/>
      <c r="AG143" s="142"/>
      <c r="AH143" s="142"/>
      <c r="AI143" s="142"/>
      <c r="AJ143" s="142"/>
      <c r="AK143" s="142"/>
      <c r="AL143" s="142"/>
      <c r="AM143" s="142"/>
      <c r="AN143" s="142"/>
      <c r="AO143" s="142"/>
      <c r="AP143" s="142"/>
      <c r="AQ143" s="142"/>
      <c r="AR143" s="142"/>
    </row>
    <row r="144" spans="1:44" x14ac:dyDescent="0.25">
      <c r="A144" s="142"/>
      <c r="B144" s="142"/>
      <c r="C144" s="142"/>
      <c r="D144" s="142"/>
      <c r="E144" s="142"/>
      <c r="F144" s="142"/>
      <c r="G144" s="142"/>
      <c r="H144" s="142"/>
      <c r="I144" s="142"/>
      <c r="J144" s="142"/>
      <c r="K144" s="142"/>
      <c r="L144" s="142"/>
      <c r="M144" s="142"/>
      <c r="N144" s="142"/>
      <c r="O144" s="142"/>
      <c r="P144" s="142"/>
      <c r="Q144" s="142"/>
      <c r="R144" s="142"/>
      <c r="S144" s="142"/>
      <c r="T144" s="142"/>
      <c r="U144" s="142"/>
      <c r="V144" s="142"/>
      <c r="W144" s="142"/>
      <c r="X144" s="142"/>
      <c r="Y144" s="142"/>
      <c r="Z144" s="142"/>
      <c r="AA144" s="142"/>
      <c r="AB144" s="142"/>
      <c r="AC144" s="142"/>
      <c r="AD144" s="142"/>
      <c r="AE144" s="142"/>
      <c r="AF144" s="142"/>
      <c r="AG144" s="142"/>
      <c r="AH144" s="142"/>
      <c r="AI144" s="142"/>
      <c r="AJ144" s="142"/>
      <c r="AK144" s="142"/>
      <c r="AL144" s="142"/>
      <c r="AM144" s="142"/>
      <c r="AN144" s="142"/>
      <c r="AO144" s="142"/>
      <c r="AP144" s="142"/>
      <c r="AQ144" s="142"/>
      <c r="AR144" s="142"/>
    </row>
    <row r="145" spans="1:44" x14ac:dyDescent="0.25">
      <c r="A145" s="142"/>
      <c r="B145" s="142"/>
      <c r="C145" s="142"/>
      <c r="D145" s="142"/>
      <c r="E145" s="142"/>
      <c r="F145" s="142"/>
      <c r="G145" s="142"/>
      <c r="H145" s="142"/>
      <c r="I145" s="142"/>
      <c r="J145" s="142"/>
      <c r="K145" s="142"/>
      <c r="L145" s="142"/>
      <c r="M145" s="142"/>
      <c r="N145" s="142"/>
      <c r="O145" s="142"/>
      <c r="P145" s="142"/>
      <c r="Q145" s="142"/>
      <c r="R145" s="142"/>
      <c r="S145" s="142"/>
      <c r="T145" s="142"/>
      <c r="U145" s="142"/>
      <c r="V145" s="142"/>
      <c r="W145" s="142"/>
      <c r="X145" s="142"/>
      <c r="Y145" s="142"/>
      <c r="Z145" s="142"/>
      <c r="AA145" s="142"/>
      <c r="AB145" s="142"/>
      <c r="AC145" s="142"/>
      <c r="AD145" s="142"/>
      <c r="AE145" s="142"/>
      <c r="AF145" s="142"/>
      <c r="AG145" s="142"/>
      <c r="AH145" s="142"/>
      <c r="AI145" s="142"/>
      <c r="AJ145" s="142"/>
      <c r="AK145" s="142"/>
      <c r="AL145" s="142"/>
      <c r="AM145" s="142"/>
      <c r="AN145" s="142"/>
      <c r="AO145" s="142"/>
      <c r="AP145" s="142"/>
      <c r="AQ145" s="142"/>
      <c r="AR145" s="142"/>
    </row>
    <row r="146" spans="1:44" x14ac:dyDescent="0.25">
      <c r="A146" s="142"/>
      <c r="B146" s="142"/>
      <c r="C146" s="142"/>
      <c r="D146" s="142"/>
      <c r="E146" s="142"/>
      <c r="F146" s="142"/>
      <c r="G146" s="142"/>
      <c r="H146" s="142"/>
      <c r="I146" s="142"/>
      <c r="J146" s="142"/>
      <c r="K146" s="142"/>
      <c r="L146" s="142"/>
      <c r="M146" s="142"/>
      <c r="N146" s="142"/>
      <c r="O146" s="142"/>
      <c r="P146" s="142"/>
      <c r="Q146" s="142"/>
      <c r="R146" s="142"/>
      <c r="S146" s="142"/>
      <c r="T146" s="142"/>
      <c r="U146" s="142"/>
      <c r="V146" s="142"/>
      <c r="W146" s="142"/>
      <c r="X146" s="142"/>
      <c r="Y146" s="142"/>
      <c r="Z146" s="142"/>
      <c r="AA146" s="142"/>
      <c r="AB146" s="142"/>
      <c r="AC146" s="142"/>
      <c r="AD146" s="142"/>
      <c r="AE146" s="142"/>
      <c r="AF146" s="142"/>
      <c r="AG146" s="142"/>
      <c r="AH146" s="142"/>
      <c r="AI146" s="142"/>
      <c r="AJ146" s="142"/>
      <c r="AK146" s="142"/>
      <c r="AL146" s="142"/>
      <c r="AM146" s="142"/>
      <c r="AN146" s="142"/>
      <c r="AO146" s="142"/>
      <c r="AP146" s="142"/>
      <c r="AQ146" s="142"/>
      <c r="AR146" s="142"/>
    </row>
    <row r="147" spans="1:44" x14ac:dyDescent="0.25">
      <c r="A147" s="142"/>
      <c r="B147" s="142"/>
      <c r="C147" s="142"/>
      <c r="D147" s="142"/>
      <c r="E147" s="142"/>
      <c r="F147" s="142"/>
      <c r="G147" s="142"/>
      <c r="H147" s="142"/>
      <c r="I147" s="142"/>
      <c r="J147" s="142"/>
      <c r="K147" s="142"/>
      <c r="L147" s="142"/>
      <c r="M147" s="142"/>
      <c r="N147" s="142"/>
      <c r="O147" s="142"/>
      <c r="P147" s="142"/>
      <c r="Q147" s="142"/>
      <c r="R147" s="142"/>
      <c r="S147" s="142"/>
      <c r="T147" s="142"/>
      <c r="U147" s="142"/>
      <c r="V147" s="142"/>
      <c r="W147" s="142"/>
      <c r="X147" s="142"/>
      <c r="Y147" s="142"/>
      <c r="Z147" s="142"/>
      <c r="AA147" s="142"/>
      <c r="AB147" s="142"/>
      <c r="AC147" s="142"/>
      <c r="AD147" s="142"/>
      <c r="AE147" s="142"/>
      <c r="AF147" s="142"/>
      <c r="AG147" s="142"/>
      <c r="AH147" s="142"/>
      <c r="AI147" s="142"/>
      <c r="AJ147" s="142"/>
      <c r="AK147" s="142"/>
      <c r="AL147" s="142"/>
      <c r="AM147" s="142"/>
      <c r="AN147" s="142"/>
      <c r="AO147" s="142"/>
      <c r="AP147" s="142"/>
      <c r="AQ147" s="142"/>
      <c r="AR147" s="142"/>
    </row>
    <row r="148" spans="1:44" x14ac:dyDescent="0.25">
      <c r="A148" s="142"/>
      <c r="B148" s="142"/>
      <c r="C148" s="142"/>
      <c r="D148" s="142"/>
      <c r="E148" s="142"/>
      <c r="F148" s="142"/>
      <c r="G148" s="142"/>
      <c r="H148" s="142"/>
      <c r="I148" s="142"/>
      <c r="J148" s="142"/>
      <c r="K148" s="142"/>
      <c r="L148" s="142"/>
      <c r="M148" s="142"/>
      <c r="N148" s="142"/>
      <c r="O148" s="142"/>
      <c r="P148" s="142"/>
      <c r="Q148" s="142"/>
      <c r="R148" s="142"/>
      <c r="S148" s="142"/>
      <c r="T148" s="142"/>
      <c r="U148" s="142"/>
      <c r="V148" s="142"/>
      <c r="W148" s="142"/>
      <c r="X148" s="142"/>
      <c r="Y148" s="142"/>
      <c r="Z148" s="142"/>
      <c r="AA148" s="142"/>
      <c r="AB148" s="142"/>
      <c r="AC148" s="142"/>
      <c r="AD148" s="142"/>
      <c r="AE148" s="142"/>
      <c r="AF148" s="142"/>
      <c r="AG148" s="142"/>
      <c r="AH148" s="142"/>
      <c r="AI148" s="142"/>
      <c r="AJ148" s="142"/>
      <c r="AK148" s="142"/>
      <c r="AL148" s="142"/>
      <c r="AM148" s="142"/>
      <c r="AN148" s="142"/>
      <c r="AO148" s="142"/>
      <c r="AP148" s="142"/>
      <c r="AQ148" s="142"/>
      <c r="AR148" s="142"/>
    </row>
    <row r="149" spans="1:44" x14ac:dyDescent="0.25">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row>
    <row r="150" spans="1:44" ht="16.5" customHeight="1" x14ac:dyDescent="0.3">
      <c r="A150" s="142" t="s">
        <v>2</v>
      </c>
      <c r="B150" s="142"/>
      <c r="C150" s="142"/>
      <c r="D150" s="142"/>
      <c r="E150" s="142"/>
      <c r="F150" s="142"/>
      <c r="G150" s="142"/>
      <c r="H150" s="142"/>
      <c r="I150" s="142"/>
      <c r="J150" s="142"/>
      <c r="K150" s="142"/>
      <c r="L150" s="142"/>
      <c r="M150" s="142"/>
      <c r="N150" s="142"/>
      <c r="O150" s="142"/>
      <c r="P150" s="142"/>
      <c r="Q150" s="142"/>
      <c r="R150" s="142"/>
      <c r="S150" s="142"/>
      <c r="T150" s="142"/>
      <c r="U150" s="142"/>
      <c r="V150" s="142"/>
      <c r="W150" s="142"/>
      <c r="X150" s="142"/>
      <c r="Y150" s="142"/>
      <c r="Z150" s="142"/>
      <c r="AA150" s="142"/>
      <c r="AB150" s="142"/>
      <c r="AC150" s="142"/>
      <c r="AD150" s="142"/>
      <c r="AE150" s="142"/>
      <c r="AF150" s="142"/>
      <c r="AG150" s="142"/>
      <c r="AH150" s="142"/>
      <c r="AI150" s="141"/>
      <c r="AJ150" s="141"/>
      <c r="AK150" s="4"/>
      <c r="AL150" s="4"/>
      <c r="AM150" s="4"/>
      <c r="AN150" s="3"/>
      <c r="AO150" s="3"/>
      <c r="AP150" s="3"/>
      <c r="AQ150" s="3"/>
      <c r="AR150" s="3"/>
    </row>
    <row r="151" spans="1:44" ht="16.5" x14ac:dyDescent="0.3">
      <c r="A151" s="142"/>
      <c r="B151" s="142"/>
      <c r="C151" s="142"/>
      <c r="D151" s="142"/>
      <c r="E151" s="142"/>
      <c r="F151" s="142"/>
      <c r="G151" s="142"/>
      <c r="H151" s="142"/>
      <c r="I151" s="142"/>
      <c r="J151" s="142"/>
      <c r="K151" s="142"/>
      <c r="L151" s="142"/>
      <c r="M151" s="142"/>
      <c r="N151" s="142"/>
      <c r="O151" s="142"/>
      <c r="P151" s="142"/>
      <c r="Q151" s="142"/>
      <c r="R151" s="142"/>
      <c r="S151" s="142"/>
      <c r="T151" s="142"/>
      <c r="U151" s="142"/>
      <c r="V151" s="142"/>
      <c r="W151" s="142"/>
      <c r="X151" s="142"/>
      <c r="Y151" s="142"/>
      <c r="Z151" s="142"/>
      <c r="AA151" s="142"/>
      <c r="AB151" s="142"/>
      <c r="AC151" s="142"/>
      <c r="AD151" s="142"/>
      <c r="AE151" s="142"/>
      <c r="AF151" s="142"/>
      <c r="AG151" s="142"/>
      <c r="AH151" s="142"/>
      <c r="AI151" s="141"/>
      <c r="AJ151" s="141"/>
      <c r="AK151" s="3"/>
      <c r="AL151" s="3"/>
      <c r="AM151" s="3"/>
      <c r="AN151" s="3"/>
      <c r="AO151" s="3"/>
      <c r="AP151" s="3"/>
      <c r="AQ151" s="3"/>
      <c r="AR151" s="3"/>
    </row>
    <row r="152" spans="1:44" ht="16.5" x14ac:dyDescent="0.3">
      <c r="A152" s="142"/>
      <c r="B152" s="142"/>
      <c r="C152" s="142"/>
      <c r="D152" s="142"/>
      <c r="E152" s="142"/>
      <c r="F152" s="142"/>
      <c r="G152" s="142"/>
      <c r="H152" s="142"/>
      <c r="I152" s="142"/>
      <c r="J152" s="142"/>
      <c r="K152" s="142"/>
      <c r="L152" s="142"/>
      <c r="M152" s="142"/>
      <c r="N152" s="142"/>
      <c r="O152" s="142"/>
      <c r="P152" s="142"/>
      <c r="Q152" s="142"/>
      <c r="R152" s="142"/>
      <c r="S152" s="142"/>
      <c r="T152" s="142"/>
      <c r="U152" s="142"/>
      <c r="V152" s="142"/>
      <c r="W152" s="142"/>
      <c r="X152" s="142"/>
      <c r="Y152" s="142"/>
      <c r="Z152" s="142"/>
      <c r="AA152" s="142"/>
      <c r="AB152" s="142"/>
      <c r="AC152" s="142"/>
      <c r="AD152" s="142"/>
      <c r="AE152" s="142"/>
      <c r="AF152" s="142"/>
      <c r="AG152" s="142"/>
      <c r="AH152" s="142"/>
      <c r="AI152" s="141"/>
      <c r="AJ152" s="141"/>
      <c r="AK152" s="3"/>
      <c r="AL152" s="3"/>
      <c r="AM152" s="3"/>
      <c r="AN152" s="3"/>
      <c r="AO152" s="3"/>
      <c r="AP152" s="3"/>
      <c r="AQ152" s="3"/>
      <c r="AR152" s="3"/>
    </row>
    <row r="153" spans="1:44" ht="16.5" x14ac:dyDescent="0.3">
      <c r="A153" s="142"/>
      <c r="B153" s="142"/>
      <c r="C153" s="142"/>
      <c r="D153" s="142"/>
      <c r="E153" s="142"/>
      <c r="F153" s="142"/>
      <c r="G153" s="142"/>
      <c r="H153" s="142"/>
      <c r="I153" s="142"/>
      <c r="J153" s="142"/>
      <c r="K153" s="142"/>
      <c r="L153" s="142"/>
      <c r="M153" s="142"/>
      <c r="N153" s="142"/>
      <c r="O153" s="142"/>
      <c r="P153" s="142"/>
      <c r="Q153" s="142"/>
      <c r="R153" s="142"/>
      <c r="S153" s="142"/>
      <c r="T153" s="142"/>
      <c r="U153" s="142"/>
      <c r="V153" s="142"/>
      <c r="W153" s="142"/>
      <c r="X153" s="142"/>
      <c r="Y153" s="142"/>
      <c r="Z153" s="142"/>
      <c r="AA153" s="142"/>
      <c r="AB153" s="142"/>
      <c r="AC153" s="142"/>
      <c r="AD153" s="142"/>
      <c r="AE153" s="142"/>
      <c r="AF153" s="142"/>
      <c r="AG153" s="142"/>
      <c r="AH153" s="142"/>
      <c r="AI153" s="141"/>
      <c r="AJ153" s="141"/>
      <c r="AK153" s="3"/>
      <c r="AL153" s="3"/>
      <c r="AM153" s="3"/>
      <c r="AN153" s="3"/>
      <c r="AO153" s="3"/>
      <c r="AP153" s="3"/>
      <c r="AQ153" s="3"/>
      <c r="AR153" s="3"/>
    </row>
    <row r="154" spans="1:44" x14ac:dyDescent="0.25"/>
    <row r="155" spans="1:44" x14ac:dyDescent="0.25"/>
    <row r="156" spans="1:44" hidden="1" x14ac:dyDescent="0.25"/>
    <row r="157" spans="1:44" hidden="1" x14ac:dyDescent="0.25"/>
    <row r="158" spans="1:44" hidden="1" x14ac:dyDescent="0.25"/>
    <row r="159" spans="1:44" hidden="1" x14ac:dyDescent="0.25"/>
    <row r="160" spans="1:44"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t="14.25" hidden="1" customHeight="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sheetData>
  <sheetProtection password="CCB6" sheet="1" selectLockedCells="1"/>
  <mergeCells count="157">
    <mergeCell ref="G46:J46"/>
    <mergeCell ref="N46:Q46"/>
    <mergeCell ref="E129:AQ131"/>
    <mergeCell ref="I125:U125"/>
    <mergeCell ref="AA31:AI31"/>
    <mergeCell ref="AA32:AI32"/>
    <mergeCell ref="AA33:AI33"/>
    <mergeCell ref="AA34:AI34"/>
    <mergeCell ref="AA35:AI35"/>
    <mergeCell ref="AA36:AI36"/>
    <mergeCell ref="AA37:AI37"/>
    <mergeCell ref="AA38:AI38"/>
    <mergeCell ref="AA39:AI39"/>
    <mergeCell ref="F38:P38"/>
    <mergeCell ref="Q38:U38"/>
    <mergeCell ref="V38:Z38"/>
    <mergeCell ref="F39:P39"/>
    <mergeCell ref="Q39:U39"/>
    <mergeCell ref="V39:Z39"/>
    <mergeCell ref="F40:P40"/>
    <mergeCell ref="F81:M81"/>
    <mergeCell ref="Q40:U40"/>
    <mergeCell ref="V40:Z40"/>
    <mergeCell ref="AA40:AI40"/>
    <mergeCell ref="F35:P35"/>
    <mergeCell ref="Q35:U35"/>
    <mergeCell ref="V35:Z35"/>
    <mergeCell ref="F36:P36"/>
    <mergeCell ref="Q36:U36"/>
    <mergeCell ref="V36:Z36"/>
    <mergeCell ref="F37:P37"/>
    <mergeCell ref="Q37:U37"/>
    <mergeCell ref="V37:Z37"/>
    <mergeCell ref="A53:AR56"/>
    <mergeCell ref="E85:U85"/>
    <mergeCell ref="V85:AE85"/>
    <mergeCell ref="E86:U86"/>
    <mergeCell ref="V86:AE86"/>
    <mergeCell ref="E87:U87"/>
    <mergeCell ref="V87:AE87"/>
    <mergeCell ref="E88:U88"/>
    <mergeCell ref="V88:AE88"/>
    <mergeCell ref="C77:AS80"/>
    <mergeCell ref="D64:AS67"/>
    <mergeCell ref="A4:AS7"/>
    <mergeCell ref="A9:AS11"/>
    <mergeCell ref="AF71:AL71"/>
    <mergeCell ref="A2:AN2"/>
    <mergeCell ref="AF58:AK58"/>
    <mergeCell ref="I58:AE58"/>
    <mergeCell ref="AL58:AS58"/>
    <mergeCell ref="AL60:AS60"/>
    <mergeCell ref="U62:Y62"/>
    <mergeCell ref="V69:AE69"/>
    <mergeCell ref="AF69:AL69"/>
    <mergeCell ref="E70:U70"/>
    <mergeCell ref="V70:AE70"/>
    <mergeCell ref="AF70:AL70"/>
    <mergeCell ref="F41:AI41"/>
    <mergeCell ref="F33:P33"/>
    <mergeCell ref="Q33:U33"/>
    <mergeCell ref="V33:Z33"/>
    <mergeCell ref="F34:P34"/>
    <mergeCell ref="Q34:U34"/>
    <mergeCell ref="V34:Z34"/>
    <mergeCell ref="A62:B62"/>
    <mergeCell ref="AF60:AK60"/>
    <mergeCell ref="H60:AE60"/>
    <mergeCell ref="A77:B77"/>
    <mergeCell ref="E73:U73"/>
    <mergeCell ref="V73:AE73"/>
    <mergeCell ref="AF75:AL75"/>
    <mergeCell ref="E74:U74"/>
    <mergeCell ref="V74:AE74"/>
    <mergeCell ref="AF74:AL74"/>
    <mergeCell ref="A64:B64"/>
    <mergeCell ref="E69:U69"/>
    <mergeCell ref="E12:Q12"/>
    <mergeCell ref="A14:AT16"/>
    <mergeCell ref="D23:L23"/>
    <mergeCell ref="A18:AT22"/>
    <mergeCell ref="A25:AT27"/>
    <mergeCell ref="F30:P31"/>
    <mergeCell ref="Q30:U31"/>
    <mergeCell ref="V31:Z31"/>
    <mergeCell ref="F32:P32"/>
    <mergeCell ref="Q32:U32"/>
    <mergeCell ref="V32:Z32"/>
    <mergeCell ref="V30:AI30"/>
    <mergeCell ref="F29:AI29"/>
    <mergeCell ref="E71:U71"/>
    <mergeCell ref="V71:AE71"/>
    <mergeCell ref="V83:AE84"/>
    <mergeCell ref="AF83:AL84"/>
    <mergeCell ref="E83:U84"/>
    <mergeCell ref="AF99:AL99"/>
    <mergeCell ref="E95:U95"/>
    <mergeCell ref="V95:AE95"/>
    <mergeCell ref="E96:U96"/>
    <mergeCell ref="V96:AE96"/>
    <mergeCell ref="N75:P75"/>
    <mergeCell ref="Q75:AE75"/>
    <mergeCell ref="AF73:AL73"/>
    <mergeCell ref="E89:U89"/>
    <mergeCell ref="V89:AE89"/>
    <mergeCell ref="E94:U94"/>
    <mergeCell ref="V94:AE94"/>
    <mergeCell ref="E90:U90"/>
    <mergeCell ref="V90:AE90"/>
    <mergeCell ref="E91:U91"/>
    <mergeCell ref="V91:AE91"/>
    <mergeCell ref="E72:U72"/>
    <mergeCell ref="V72:AE72"/>
    <mergeCell ref="AF72:AL72"/>
    <mergeCell ref="A102:B102"/>
    <mergeCell ref="C102:AA103"/>
    <mergeCell ref="AF102:AL102"/>
    <mergeCell ref="AF85:AL85"/>
    <mergeCell ref="AF86:AL86"/>
    <mergeCell ref="AF87:AL87"/>
    <mergeCell ref="AF88:AL88"/>
    <mergeCell ref="AF89:AL89"/>
    <mergeCell ref="AF90:AL90"/>
    <mergeCell ref="AF91:AL91"/>
    <mergeCell ref="AF92:AL92"/>
    <mergeCell ref="AF93:AL93"/>
    <mergeCell ref="AF94:AL94"/>
    <mergeCell ref="AF95:AL95"/>
    <mergeCell ref="AF96:AL96"/>
    <mergeCell ref="AF97:AL97"/>
    <mergeCell ref="Q97:AE97"/>
    <mergeCell ref="N97:P97"/>
    <mergeCell ref="A99:B99"/>
    <mergeCell ref="C99:AA100"/>
    <mergeCell ref="E92:U92"/>
    <mergeCell ref="V92:AE92"/>
    <mergeCell ref="E93:U93"/>
    <mergeCell ref="V93:AE93"/>
    <mergeCell ref="A150:AH153"/>
    <mergeCell ref="A107:B107"/>
    <mergeCell ref="D107:AR109"/>
    <mergeCell ref="F110:Q110"/>
    <mergeCell ref="L112:O112"/>
    <mergeCell ref="A114:B114"/>
    <mergeCell ref="R112:T112"/>
    <mergeCell ref="R119:T119"/>
    <mergeCell ref="R121:T121"/>
    <mergeCell ref="R116:U117"/>
    <mergeCell ref="AJ116:AR117"/>
    <mergeCell ref="W116:AF117"/>
    <mergeCell ref="AN119:AP119"/>
    <mergeCell ref="AN121:AP121"/>
    <mergeCell ref="G123:AQ124"/>
    <mergeCell ref="F132:Q132"/>
    <mergeCell ref="F133:Q133"/>
    <mergeCell ref="F134:Q134"/>
    <mergeCell ref="A141:AR148"/>
  </mergeCells>
  <hyperlinks>
    <hyperlink ref="F133:P133" r:id="rId1" display="Connecticut Nutrition Standards"/>
    <hyperlink ref="F132:N132" r:id="rId2" display="Healthy Food Certification"/>
    <hyperlink ref="F134:K134" r:id="rId3" display="HFC Coordinator"/>
    <hyperlink ref="F81:L81" r:id="rId4" display="FoodData Central"/>
    <hyperlink ref="F110:N110" r:id="rId5" display="Yield Study Data Form "/>
    <hyperlink ref="I125:S125" r:id="rId6" display="Summary of Connecticut Nutrition Standards"/>
    <hyperlink ref="E12:O12" r:id="rId7" display="Summary of Connecticut Nutrition Standards"/>
    <hyperlink ref="D23:L23" r:id="rId8" display="Yield Study Data Form "/>
  </hyperlinks>
  <pageMargins left="0.2" right="0.2" top="0.2" bottom="0.2" header="0.3" footer="0.1"/>
  <pageSetup scale="95" orientation="portrait" r:id="rId9"/>
  <headerFooter>
    <oddFooter>&amp;C&amp;"Arial Narrow,Regular"&amp;8Connecticut State Department of Education • Revised November 2019</oddFooter>
  </headerFooter>
  <rowBreaks count="2" manualBreakCount="2">
    <brk id="49" max="45" man="1"/>
    <brk id="103" max="45" man="1"/>
  </rowBreaks>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CT State Deptartment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Fiore</dc:creator>
  <cp:lastModifiedBy>Fiore, Susan</cp:lastModifiedBy>
  <cp:lastPrinted>2019-11-20T19:05:36Z</cp:lastPrinted>
  <dcterms:created xsi:type="dcterms:W3CDTF">2011-06-30T11:51:22Z</dcterms:created>
  <dcterms:modified xsi:type="dcterms:W3CDTF">2019-11-22T17:53:33Z</dcterms:modified>
</cp:coreProperties>
</file>