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FIORE\CNP Guides\CACFP\Crediting CACFP\Crediting Worksheets CACFP\"/>
    </mc:Choice>
  </mc:AlternateContent>
  <workbookProtection workbookPassword="C734" lockStructure="1"/>
  <bookViews>
    <workbookView xWindow="0" yWindow="0" windowWidth="28800" windowHeight="12810" tabRatio="500"/>
  </bookViews>
  <sheets>
    <sheet name="Worksheet 1" sheetId="1" r:id="rId1"/>
  </sheets>
  <definedNames>
    <definedName name="_xlnm.Print_Area" localSheetId="0">'Worksheet 1'!$A$1:$AP$327</definedName>
  </definedNames>
  <calcPr calcId="162913"/>
</workbook>
</file>

<file path=xl/calcChain.xml><?xml version="1.0" encoding="utf-8"?>
<calcChain xmlns="http://schemas.openxmlformats.org/spreadsheetml/2006/main">
  <c r="Z188" i="1" l="1"/>
  <c r="AM268" i="1" l="1"/>
  <c r="AJ268" i="1"/>
  <c r="AM266" i="1"/>
  <c r="AJ266" i="1"/>
  <c r="AM264" i="1"/>
  <c r="AJ264" i="1"/>
  <c r="L165" i="1" l="1"/>
  <c r="AA239" i="1"/>
  <c r="Z184" i="1" l="1"/>
  <c r="U239" i="1" l="1"/>
  <c r="L223" i="1"/>
  <c r="L219" i="1"/>
  <c r="AD249" i="1" l="1"/>
  <c r="AD241" i="1"/>
  <c r="AD247" i="1"/>
  <c r="AJ247" i="1" s="1"/>
  <c r="AD253" i="1"/>
  <c r="AD245" i="1"/>
  <c r="AD251" i="1"/>
  <c r="AD243" i="1"/>
  <c r="AM249" i="1" l="1"/>
  <c r="AJ249" i="1"/>
  <c r="AM283" i="1"/>
  <c r="E142" i="1" l="1"/>
  <c r="E140" i="1"/>
  <c r="AJ283" i="1" s="1"/>
  <c r="AM281" i="1" l="1"/>
  <c r="AJ281" i="1"/>
  <c r="U46" i="1"/>
  <c r="U50" i="1" l="1"/>
  <c r="AM279" i="1" s="1"/>
  <c r="AD261" i="1"/>
  <c r="AD255" i="1"/>
  <c r="AD257" i="1"/>
  <c r="U48" i="1"/>
  <c r="AJ279" i="1" s="1"/>
  <c r="AM257" i="1" l="1"/>
  <c r="AJ257" i="1"/>
  <c r="AJ255" i="1"/>
  <c r="AM255" i="1"/>
  <c r="AM261" i="1"/>
  <c r="AJ261" i="1"/>
  <c r="AD259" i="1"/>
  <c r="AJ259" i="1" l="1"/>
  <c r="AJ291" i="1" s="1"/>
  <c r="AM259" i="1"/>
  <c r="AM291" i="1"/>
  <c r="U40" i="1"/>
  <c r="Z186" i="1"/>
  <c r="Z190" i="1"/>
</calcChain>
</file>

<file path=xl/sharedStrings.xml><?xml version="1.0" encoding="utf-8"?>
<sst xmlns="http://schemas.openxmlformats.org/spreadsheetml/2006/main" count="261" uniqueCount="162">
  <si>
    <t xml:space="preserve">Manufacturer:  </t>
  </si>
  <si>
    <t xml:space="preserve"> Yes</t>
  </si>
  <si>
    <t xml:space="preserve"> No</t>
  </si>
  <si>
    <t>`</t>
  </si>
  <si>
    <t>Weight (ounces):</t>
  </si>
  <si>
    <t xml:space="preserve">equals </t>
  </si>
  <si>
    <t xml:space="preserve"> grams</t>
  </si>
  <si>
    <t>Calories</t>
  </si>
  <si>
    <t>g</t>
  </si>
  <si>
    <t>Trans Fat (g)</t>
  </si>
  <si>
    <t>Sodium (mg)</t>
  </si>
  <si>
    <t>mg</t>
  </si>
  <si>
    <t>·</t>
  </si>
  <si>
    <t>C</t>
  </si>
  <si>
    <t>with at least 2.5 g of fiber most often</t>
  </si>
  <si>
    <t xml:space="preserve">Sugars (g) </t>
  </si>
  <si>
    <t>A</t>
  </si>
  <si>
    <t>B</t>
  </si>
  <si>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
</t>
  </si>
  <si>
    <t>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t>
  </si>
  <si>
    <t>Part 1 — CACFP Sugar Limit</t>
  </si>
  <si>
    <t xml:space="preserve"> List first ingredient:</t>
  </si>
  <si>
    <t xml:space="preserve"> List fortification nutrients:</t>
  </si>
  <si>
    <t xml:space="preserve"> List the grams (g) of sugars per serving:</t>
  </si>
  <si>
    <t xml:space="preserve"> List the serving size in grams:</t>
  </si>
  <si>
    <t xml:space="preserve"> Grams of sugars per ounce:</t>
  </si>
  <si>
    <t>D</t>
  </si>
  <si>
    <t xml:space="preserve"> Is C equal to or less than 6 grams?:</t>
  </si>
  <si>
    <t>Part 2 — Grain Ingredients</t>
  </si>
  <si>
    <t>Part 3 — CACFP Crediting Criteria</t>
  </si>
  <si>
    <t>Part 4 — CACFP Whole Grain-rich (WGR) Criteria</t>
  </si>
  <si>
    <t>Part 5 — Nutrition Information for Manufacturer's Serving</t>
  </si>
  <si>
    <t>Part 6 — CACFP Serving Size</t>
  </si>
  <si>
    <t>Total fat (g)</t>
  </si>
  <si>
    <t>Saturated fat (g)</t>
  </si>
  <si>
    <t>Percentage of calories from fat</t>
  </si>
  <si>
    <t>Percentage of calories from saturated fat</t>
  </si>
  <si>
    <t>Percentage of calories from sugars</t>
  </si>
  <si>
    <t xml:space="preserve">Dietary fiber (g) </t>
  </si>
  <si>
    <t xml:space="preserve">  Grams of sugars per ounce</t>
  </si>
  <si>
    <r>
      <t xml:space="preserve">Trans fat: </t>
    </r>
    <r>
      <rPr>
        <sz val="11"/>
        <rFont val="Arial Narrow"/>
        <family val="2"/>
      </rPr>
      <t>less than 0.5 g</t>
    </r>
  </si>
  <si>
    <r>
      <t xml:space="preserve">Sodium: </t>
    </r>
    <r>
      <rPr>
        <sz val="11"/>
        <rFont val="Arial Narrow"/>
        <family val="2"/>
      </rPr>
      <t>200 mg or less</t>
    </r>
  </si>
  <si>
    <r>
      <t xml:space="preserve">Fiber: </t>
    </r>
    <r>
      <rPr>
        <sz val="11"/>
        <rFont val="Arial Narrow"/>
        <family val="2"/>
      </rPr>
      <t>Choose whole grains and foods</t>
    </r>
  </si>
  <si>
    <r>
      <t xml:space="preserve">Fat: </t>
    </r>
    <r>
      <rPr>
        <sz val="11"/>
        <rFont val="Arial Narrow"/>
        <family val="2"/>
      </rPr>
      <t>35% or less</t>
    </r>
  </si>
  <si>
    <r>
      <t xml:space="preserve">Saturated fat: </t>
    </r>
    <r>
      <rPr>
        <sz val="11"/>
        <rFont val="Arial Narrow"/>
        <family val="2"/>
      </rPr>
      <t>less than 10%</t>
    </r>
  </si>
  <si>
    <r>
      <t xml:space="preserve">Sugars: </t>
    </r>
    <r>
      <rPr>
        <sz val="11"/>
        <rFont val="Arial Narrow"/>
        <family val="2"/>
      </rPr>
      <t>35% or less</t>
    </r>
  </si>
  <si>
    <r>
      <t>Æ</t>
    </r>
    <r>
      <rPr>
        <b/>
        <sz val="11"/>
        <color rgb="FFFF0000"/>
        <rFont val="Arial Narrow"/>
        <family val="2"/>
      </rPr>
      <t>STOP: Do not complete the other sections of this worksheet.</t>
    </r>
  </si>
  <si>
    <r>
      <t xml:space="preserve"> Yes: </t>
    </r>
    <r>
      <rPr>
        <sz val="11"/>
        <color indexed="8"/>
        <rFont val="Arial Narrow"/>
        <family val="2"/>
      </rPr>
      <t>Meets sugar limit. Proceed to Part 2.</t>
    </r>
  </si>
  <si>
    <r>
      <t xml:space="preserve"> No: </t>
    </r>
    <r>
      <rPr>
        <sz val="11"/>
        <color indexed="8"/>
        <rFont val="Arial Narrow"/>
        <family val="2"/>
      </rPr>
      <t>The cereal cannot credit in the CACFP.</t>
    </r>
  </si>
  <si>
    <r>
      <t xml:space="preserve">Note: </t>
    </r>
    <r>
      <rPr>
        <sz val="11"/>
        <rFont val="Arial Narrow"/>
        <family val="2"/>
      </rPr>
      <t xml:space="preserve">CACFP sponsors should keep completed worksheets on file for the Administrative Review of the CACFP. The CSDE recommends </t>
    </r>
  </si>
  <si>
    <r>
      <t xml:space="preserve">maintaining completed worksheets </t>
    </r>
    <r>
      <rPr>
        <b/>
        <sz val="11"/>
        <rFont val="Arial Narrow"/>
        <family val="2"/>
      </rPr>
      <t>electronically</t>
    </r>
    <r>
      <rPr>
        <sz val="11"/>
        <rFont val="Arial Narrow"/>
        <family val="2"/>
      </rPr>
      <t xml:space="preserve"> in a folder on the computer. Printed copies are not required. </t>
    </r>
  </si>
  <si>
    <t>Cooked  breakfast cereals cannot contain more than 6 grams of sugars per dry ounce.</t>
  </si>
  <si>
    <t xml:space="preserve">The CACFP meal patterns require at least one serving of WGR foods per day, between all meals and snacks served in the </t>
  </si>
  <si>
    <r>
      <t xml:space="preserve"> Not applicable </t>
    </r>
    <r>
      <rPr>
        <sz val="12"/>
        <color indexed="8"/>
        <rFont val="Arial Narrow"/>
        <family val="2"/>
      </rPr>
      <t>(no second grain ingredient or can be ignored)</t>
    </r>
  </si>
  <si>
    <r>
      <t xml:space="preserve"> Not applicable </t>
    </r>
    <r>
      <rPr>
        <sz val="12"/>
        <color indexed="8"/>
        <rFont val="Arial Narrow"/>
        <family val="2"/>
      </rPr>
      <t>(no third grain ingredient or can be ignored)</t>
    </r>
  </si>
  <si>
    <r>
      <t xml:space="preserve"> Is the answer “Yes” for question 1 </t>
    </r>
    <r>
      <rPr>
        <b/>
        <sz val="12"/>
        <color indexed="8"/>
        <rFont val="Arial Narrow"/>
        <family val="2"/>
      </rPr>
      <t>AND</t>
    </r>
    <r>
      <rPr>
        <sz val="12"/>
        <color indexed="8"/>
        <rFont val="Arial Narrow"/>
        <family val="2"/>
      </rPr>
      <t xml:space="preserve"> either “Yes” or “Not applicable” for questions 2 and 3?</t>
    </r>
  </si>
  <si>
    <r>
      <t xml:space="preserve"> Yes:</t>
    </r>
    <r>
      <rPr>
        <sz val="12"/>
        <color indexed="8"/>
        <rFont val="Arial Narrow"/>
        <family val="2"/>
      </rPr>
      <t xml:space="preserve"> Cereal is WGR. </t>
    </r>
  </si>
  <si>
    <r>
      <t xml:space="preserve"> No:</t>
    </r>
    <r>
      <rPr>
        <sz val="12"/>
        <color indexed="8"/>
        <rFont val="Arial Narrow"/>
        <family val="2"/>
      </rPr>
      <t xml:space="preserve"> Does the cereal contain </t>
    </r>
    <r>
      <rPr>
        <b/>
        <sz val="12"/>
        <color indexed="8"/>
        <rFont val="Arial Narrow"/>
        <family val="2"/>
      </rPr>
      <t xml:space="preserve">more than one whole grain? </t>
    </r>
  </si>
  <si>
    <t>Page 4 of 6</t>
  </si>
  <si>
    <r>
      <t>Is the</t>
    </r>
    <r>
      <rPr>
        <b/>
        <sz val="12"/>
        <color indexed="8"/>
        <rFont val="Arial Narrow"/>
        <family val="2"/>
      </rPr>
      <t xml:space="preserve"> first ingredient</t>
    </r>
    <r>
      <rPr>
        <sz val="12"/>
        <color indexed="8"/>
        <rFont val="Arial Narrow"/>
        <family val="2"/>
      </rPr>
      <t xml:space="preserve"> a whole grain? See A in part 1.</t>
    </r>
  </si>
  <si>
    <r>
      <t>Is the</t>
    </r>
    <r>
      <rPr>
        <b/>
        <sz val="12"/>
        <color indexed="8"/>
        <rFont val="Arial Narrow"/>
        <family val="2"/>
      </rPr>
      <t xml:space="preserve"> second grain ingredient</t>
    </r>
    <r>
      <rPr>
        <sz val="12"/>
        <color indexed="8"/>
        <rFont val="Arial Narrow"/>
        <family val="2"/>
      </rPr>
      <t xml:space="preserve"> a creditable grain (whole, enriched, bran, or germ)?  See B in part 1.</t>
    </r>
  </si>
  <si>
    <r>
      <t>Is the</t>
    </r>
    <r>
      <rPr>
        <b/>
        <sz val="12"/>
        <color indexed="8"/>
        <rFont val="Arial Narrow"/>
        <family val="2"/>
      </rPr>
      <t xml:space="preserve"> third grain ingredient</t>
    </r>
    <r>
      <rPr>
        <sz val="12"/>
        <color indexed="8"/>
        <rFont val="Arial Narrow"/>
        <family val="2"/>
      </rPr>
      <t xml:space="preserve"> a creditable grain (whole, enriched, bran, or germ)? See C in part 1.</t>
    </r>
  </si>
  <si>
    <t>cups:</t>
  </si>
  <si>
    <t xml:space="preserve">dry weight (g): </t>
  </si>
  <si>
    <t xml:space="preserve"> cups =</t>
  </si>
  <si>
    <r>
      <rPr>
        <b/>
        <sz val="11"/>
        <color rgb="FFFF0000"/>
        <rFont val="Arial Narrow"/>
        <family val="2"/>
      </rPr>
      <t xml:space="preserve">Note: </t>
    </r>
    <r>
      <rPr>
        <sz val="11"/>
        <color indexed="8"/>
        <rFont val="Arial Narrow"/>
        <family val="2"/>
      </rPr>
      <t>Fortified breakfast cereals typically contain the five enrichment nutrients (thiamin, riboflavin, niacin, folic acid, and iron) plus other vitamins and minerals.</t>
    </r>
  </si>
  <si>
    <r>
      <t xml:space="preserve"> Yes: </t>
    </r>
    <r>
      <rPr>
        <sz val="11"/>
        <color indexed="8"/>
        <rFont val="Arial Narrow"/>
        <family val="2"/>
      </rPr>
      <t>Cereal credits as the grains component in the CACFP meal patterns.</t>
    </r>
  </si>
  <si>
    <r>
      <t xml:space="preserve"> No: </t>
    </r>
    <r>
      <rPr>
        <sz val="11"/>
        <color indexed="8"/>
        <rFont val="Arial Narrow"/>
        <family val="2"/>
      </rPr>
      <t>Cereal does not credit as the grains component in the CACFP meal patterns.</t>
    </r>
  </si>
  <si>
    <t>CCCNS</t>
  </si>
  <si>
    <r>
      <rPr>
        <sz val="11"/>
        <color indexed="8"/>
        <rFont val="Arial Narrow"/>
        <family val="2"/>
      </rPr>
      <t xml:space="preserve">Will the </t>
    </r>
    <r>
      <rPr>
        <b/>
        <sz val="11"/>
        <color indexed="8"/>
        <rFont val="Arial Narrow"/>
        <family val="2"/>
      </rPr>
      <t>required CACFP serving size</t>
    </r>
    <r>
      <rPr>
        <sz val="11"/>
        <color indexed="8"/>
        <rFont val="Arial Narrow"/>
        <family val="2"/>
      </rPr>
      <t xml:space="preserve"> be provided by the CACFP facility? (See part 6.)</t>
    </r>
  </si>
  <si>
    <t>Part 7 — Compliance of CACFP Serving with CCCNS</t>
  </si>
  <si>
    <t>Part 8 — Summary of CACFP Crediting Information and Compliance with CCCNS</t>
  </si>
  <si>
    <r>
      <t xml:space="preserve">CACFP facility. The USDA’s </t>
    </r>
    <r>
      <rPr>
        <i/>
        <sz val="11"/>
        <color indexed="8"/>
        <rFont val="Arial Narrow"/>
        <family val="2"/>
      </rPr>
      <t>CACFP Best Practices</t>
    </r>
    <r>
      <rPr>
        <sz val="11"/>
        <color indexed="8"/>
        <rFont val="Arial Narrow"/>
        <family val="2"/>
      </rPr>
      <t xml:space="preserve"> recommends at least two servings of WGR grains per day. </t>
    </r>
  </si>
  <si>
    <t xml:space="preserve"> serving of CACFP grains component for ages 6-12 and 13-18</t>
  </si>
  <si>
    <r>
      <t xml:space="preserve">For more information, see the CCCNS in the CSDE's </t>
    </r>
    <r>
      <rPr>
        <i/>
        <sz val="11"/>
        <color indexed="8"/>
        <rFont val="Arial Narrow"/>
        <family val="2"/>
      </rPr>
      <t>Action Guide for Child Care Nutrition and Physical Activity Policies.</t>
    </r>
  </si>
  <si>
    <t xml:space="preserve"> Serving size:         </t>
  </si>
  <si>
    <t xml:space="preserve"> Nutrition Information:</t>
  </si>
  <si>
    <t xml:space="preserve"> Saturated fat (g)</t>
  </si>
  <si>
    <t xml:space="preserve"> Trans fat (g)</t>
  </si>
  <si>
    <t xml:space="preserve"> Percentage of calories from fat</t>
  </si>
  <si>
    <t xml:space="preserve"> Percentage of calories from saturated fat</t>
  </si>
  <si>
    <t xml:space="preserve"> Percentage of calories from sugars</t>
  </si>
  <si>
    <t xml:space="preserve"> Cups: </t>
  </si>
  <si>
    <t xml:space="preserve"> Dry weight (grams):</t>
  </si>
  <si>
    <t>Child Care Worksheet 3: Crediting Cooked Breakfast Cereals</t>
  </si>
  <si>
    <t xml:space="preserve">in the Child and Adult Care Food Program (CACFP) </t>
  </si>
  <si>
    <t>Meal Patterns for CACFP Child Care Programs</t>
  </si>
  <si>
    <t>Grain Servings for the CACFP</t>
  </si>
  <si>
    <t>Action Guide for Child Care Nutrition and Physical Activity Policies</t>
  </si>
  <si>
    <t xml:space="preserve"> Crediting Foods in CACFP Child Care Programs</t>
  </si>
  <si>
    <t>Crediting Breakfast Cereals in the CACFP</t>
  </si>
  <si>
    <r>
      <t xml:space="preserve">Instructions: </t>
    </r>
    <r>
      <rPr>
        <sz val="11"/>
        <rFont val="Arial Narrow"/>
        <family val="2"/>
      </rPr>
      <t xml:space="preserve">Use the product's </t>
    </r>
    <r>
      <rPr>
        <b/>
        <sz val="11"/>
        <rFont val="Arial Narrow"/>
        <family val="2"/>
      </rPr>
      <t>Nutrition Facts label</t>
    </r>
    <r>
      <rPr>
        <sz val="11"/>
        <rFont val="Arial Narrow"/>
        <family val="2"/>
      </rPr>
      <t xml:space="preserve"> and </t>
    </r>
    <r>
      <rPr>
        <b/>
        <sz val="11"/>
        <rFont val="Arial Narrow"/>
        <family val="2"/>
      </rPr>
      <t>ingredients statement</t>
    </r>
    <r>
      <rPr>
        <sz val="11"/>
        <rFont val="Arial Narrow"/>
        <family val="2"/>
      </rPr>
      <t xml:space="preserve"> to enter information in the blue boxes, following the directions indicated. For "yes" or "no" questions, enter "X" in the appropriate box. The yellow boxes calculate automatically. </t>
    </r>
  </si>
  <si>
    <t>Does the serving meet the CCCNS?</t>
  </si>
  <si>
    <t>Whole Grain-rich Criteria for the CACFP</t>
  </si>
  <si>
    <t>Crediting Whole Grains in the CACFP</t>
  </si>
  <si>
    <t xml:space="preserve">Crediting Enriched Grains in the CACFP
</t>
  </si>
  <si>
    <r>
      <t>A cooked breakfast cereal meets the WGR criteria if it meets the</t>
    </r>
    <r>
      <rPr>
        <b/>
        <sz val="11"/>
        <color indexed="8"/>
        <rFont val="Arial Narrow"/>
        <family val="2"/>
      </rPr>
      <t xml:space="preserve"> sugar limit </t>
    </r>
    <r>
      <rPr>
        <sz val="11"/>
        <color indexed="8"/>
        <rFont val="Arial Narrow"/>
        <family val="2"/>
      </rPr>
      <t xml:space="preserve">and the USDA’s CACFP “rule of three”  WGR criteria. A whole grain must be the </t>
    </r>
    <r>
      <rPr>
        <b/>
        <sz val="11"/>
        <color indexed="8"/>
        <rFont val="Arial Narrow"/>
        <family val="2"/>
      </rPr>
      <t>first</t>
    </r>
    <r>
      <rPr>
        <sz val="11"/>
        <color indexed="8"/>
        <rFont val="Arial Narrow"/>
        <family val="2"/>
      </rPr>
      <t xml:space="preserve"> ingredient (or water is the first ingredient and a whole grain is the second ingredient) and the </t>
    </r>
    <r>
      <rPr>
        <b/>
        <sz val="11"/>
        <color indexed="8"/>
        <rFont val="Arial Narrow"/>
        <family val="2"/>
      </rPr>
      <t>next two grain ingredients</t>
    </r>
    <r>
      <rPr>
        <sz val="11"/>
        <color indexed="8"/>
        <rFont val="Arial Narrow"/>
        <family val="2"/>
      </rPr>
      <t xml:space="preserve"> (if any) must be whole, enriched, bran, or germ. </t>
    </r>
  </si>
  <si>
    <r>
      <t xml:space="preserve"> Calories </t>
    </r>
    <r>
      <rPr>
        <i/>
        <sz val="11"/>
        <rFont val="Arial Narrow"/>
        <family val="2"/>
      </rPr>
      <t xml:space="preserve">(cereal alone </t>
    </r>
    <r>
      <rPr>
        <b/>
        <i/>
        <sz val="11"/>
        <rFont val="Arial Narrow"/>
        <family val="2"/>
      </rPr>
      <t>without</t>
    </r>
    <r>
      <rPr>
        <i/>
        <sz val="11"/>
        <rFont val="Arial Narrow"/>
        <family val="2"/>
      </rPr>
      <t xml:space="preserve"> milk)</t>
    </r>
  </si>
  <si>
    <t>Examples include acesulfame potassium, aspartame, and sucralose, stevia (Rebiana, Rebaudioside A, Truvia, PureVia, and SweetLeaf), and sugar alcohols (e.g., sorbitol, mannitol, xylitol, maltitol, maltitol syrup, lactitol, erythritol, isomalt, and hydrogenated starch hydrolysates (HSH)).</t>
  </si>
  <si>
    <r>
      <t xml:space="preserve">In the blue box below, indicate the </t>
    </r>
    <r>
      <rPr>
        <b/>
        <sz val="11"/>
        <rFont val="Arial Narrow"/>
        <family val="2"/>
      </rPr>
      <t>cooked</t>
    </r>
    <r>
      <rPr>
        <sz val="11"/>
        <rFont val="Arial Narrow"/>
        <family val="2"/>
      </rPr>
      <t xml:space="preserve"> </t>
    </r>
    <r>
      <rPr>
        <b/>
        <sz val="11"/>
        <rFont val="Arial Narrow"/>
        <family val="2"/>
      </rPr>
      <t>amount (cups)</t>
    </r>
    <r>
      <rPr>
        <sz val="11"/>
        <rFont val="Arial Narrow"/>
        <family val="2"/>
      </rPr>
      <t xml:space="preserve"> of the </t>
    </r>
    <r>
      <rPr>
        <b/>
        <sz val="11"/>
        <rFont val="Arial Narrow"/>
        <family val="2"/>
      </rPr>
      <t xml:space="preserve">actual serving of cooked breakfast cereal </t>
    </r>
    <r>
      <rPr>
        <sz val="11"/>
        <rFont val="Arial Narrow"/>
        <family val="2"/>
      </rPr>
      <t>that will be provided by the CACFP facility. The equivalent serving of the grains component  for each age group calculates automatically in the yellow box highlighted in orange.</t>
    </r>
  </si>
  <si>
    <t>This section automatically compares the nutrition information for the serving provided by the CACFP facility (step 3 in part 5 above) with the CCCNS and indicates if the serving meets each nutrition standard.</t>
  </si>
  <si>
    <t>Nutrition information for serving size</t>
  </si>
  <si>
    <t xml:space="preserve"> provided by CACFP facility</t>
  </si>
  <si>
    <t>(CSDE Guide)</t>
  </si>
  <si>
    <t>(CSDE webpage)</t>
  </si>
  <si>
    <t>CACFP staff</t>
  </si>
  <si>
    <t>Meal Pattern Requirements for CACFP Child Care Programs</t>
  </si>
  <si>
    <r>
      <rPr>
        <b/>
        <sz val="11"/>
        <color rgb="FFFF0000"/>
        <rFont val="Arial Narrow"/>
        <family val="2"/>
      </rPr>
      <t>Note:</t>
    </r>
    <r>
      <rPr>
        <sz val="11"/>
        <rFont val="Arial Narrow"/>
        <family val="2"/>
      </rPr>
      <t xml:space="preserve"> The manufacturer's serving size on the Nutrition Facts label is usually different from the required CACFP serving size.  Part 6 of this worksheet calculates the CACFP serving and part 7 calculates the nutrition information for the actual serving  provided by the CACFP facility.</t>
    </r>
  </si>
  <si>
    <t>The serving size for cooked breakfast cereals in the CACFP meal patterns is ¼ cup for ages 1-5 and ½ cup afterschool programs and emergency shelters. Larger portion sizes may be needed to meet the nutritional needs of children ages 13-18.</t>
  </si>
  <si>
    <t xml:space="preserve"> serving of CACFP grains component for ages 1-5</t>
  </si>
  <si>
    <r>
      <rPr>
        <b/>
        <sz val="12"/>
        <color indexed="8"/>
        <rFont val="Arial Narrow"/>
        <family val="2"/>
      </rPr>
      <t>Yes:</t>
    </r>
    <r>
      <rPr>
        <sz val="12"/>
        <color indexed="8"/>
        <rFont val="Arial Narrow"/>
        <family val="2"/>
      </rPr>
      <t xml:space="preserve"> The CACFP facility must obtain a PFS to document that the combined weight of all whole grains is the greatest ingredient by weight.  For guidance on products with multiple whole grains, see the CSDE's handout below.</t>
    </r>
  </si>
  <si>
    <r>
      <t>No:</t>
    </r>
    <r>
      <rPr>
        <sz val="12"/>
        <color indexed="8"/>
        <rFont val="Arial Narrow"/>
        <family val="2"/>
      </rPr>
      <t xml:space="preserve"> Cereal is not WGR.</t>
    </r>
  </si>
  <si>
    <t>CACFP Best Practices</t>
  </si>
  <si>
    <r>
      <t xml:space="preserve">Read the </t>
    </r>
    <r>
      <rPr>
        <b/>
        <sz val="11"/>
        <rFont val="Arial Narrow"/>
        <family val="2"/>
      </rPr>
      <t>ingredients statement</t>
    </r>
    <r>
      <rPr>
        <sz val="11"/>
        <rFont val="Arial Narrow"/>
        <family val="2"/>
      </rPr>
      <t xml:space="preserve">. List the </t>
    </r>
    <r>
      <rPr>
        <b/>
        <sz val="11"/>
        <rFont val="Arial Narrow"/>
        <family val="2"/>
      </rPr>
      <t>first</t>
    </r>
    <r>
      <rPr>
        <sz val="11"/>
        <rFont val="Arial Narrow"/>
        <family val="2"/>
      </rPr>
      <t xml:space="preserve"> ingredient and </t>
    </r>
    <r>
      <rPr>
        <b/>
        <sz val="11"/>
        <rFont val="Arial Narrow"/>
        <family val="2"/>
      </rPr>
      <t>fortification nutrient</t>
    </r>
    <r>
      <rPr>
        <sz val="11"/>
        <rFont val="Arial Narrow"/>
        <family val="2"/>
      </rPr>
      <t>s.</t>
    </r>
  </si>
  <si>
    <r>
      <t xml:space="preserve">Read the </t>
    </r>
    <r>
      <rPr>
        <b/>
        <sz val="11"/>
        <rFont val="Arial Narrow"/>
        <family val="2"/>
      </rPr>
      <t xml:space="preserve">Nutrition Facts </t>
    </r>
    <r>
      <rPr>
        <sz val="11"/>
        <rFont val="Arial Narrow"/>
        <family val="2"/>
      </rPr>
      <t>label. Enter the product's</t>
    </r>
    <r>
      <rPr>
        <b/>
        <sz val="11"/>
        <rFont val="Arial Narrow"/>
        <family val="2"/>
      </rPr>
      <t xml:space="preserve"> grams of sugars per serving</t>
    </r>
    <r>
      <rPr>
        <sz val="11"/>
        <rFont val="Arial Narrow"/>
        <family val="2"/>
      </rPr>
      <t xml:space="preserve"> in the blue box in A below. Enter the product's </t>
    </r>
    <r>
      <rPr>
        <b/>
        <sz val="11"/>
        <rFont val="Arial Narrow"/>
        <family val="2"/>
      </rPr>
      <t>serving size weight (grams)</t>
    </r>
    <r>
      <rPr>
        <sz val="11"/>
        <rFont val="Arial Narrow"/>
        <family val="2"/>
      </rPr>
      <t xml:space="preserve"> in the blue box in B below. If the product weight is listed only in ounces, enter ounces in the blue box below to convert to grams.</t>
    </r>
  </si>
  <si>
    <r>
      <t xml:space="preserve">Is the </t>
    </r>
    <r>
      <rPr>
        <b/>
        <sz val="11"/>
        <color indexed="8"/>
        <rFont val="Arial Narrow"/>
        <family val="2"/>
      </rPr>
      <t>first</t>
    </r>
    <r>
      <rPr>
        <sz val="11"/>
        <color indexed="8"/>
        <rFont val="Arial Narrow"/>
        <family val="2"/>
      </rPr>
      <t xml:space="preserve"> ingredient a whole grain, enriched grain, bran, or germ? See A in part 1.</t>
    </r>
  </si>
  <si>
    <r>
      <t xml:space="preserve">A cooked breakfast cereal credits as the grains component in the CACFP meal patterns if it meets the CACFP sugar limit of no more than 6 grams of sugars per dry ounce (see part 1); </t>
    </r>
    <r>
      <rPr>
        <b/>
        <sz val="11"/>
        <color indexed="8"/>
        <rFont val="Arial Narrow"/>
        <family val="2"/>
      </rPr>
      <t>and</t>
    </r>
    <r>
      <rPr>
        <sz val="11"/>
        <color indexed="8"/>
        <rFont val="Arial Narrow"/>
        <family val="2"/>
      </rPr>
      <t xml:space="preserve"> the first ingredient is a creditable grain (whole, enriched, bran, or germ) or the cereal is fortified. For information on identifying whole and enriched grains, see the CSDE's handouts below.</t>
    </r>
  </si>
  <si>
    <r>
      <t xml:space="preserve">Read the </t>
    </r>
    <r>
      <rPr>
        <b/>
        <sz val="11"/>
        <rFont val="Arial Narrow"/>
        <family val="2"/>
      </rPr>
      <t>Nutrition Facts</t>
    </r>
    <r>
      <rPr>
        <sz val="11"/>
        <rFont val="Arial Narrow"/>
        <family val="2"/>
      </rPr>
      <t xml:space="preserve"> label. Enter the product's </t>
    </r>
    <r>
      <rPr>
        <b/>
        <sz val="11"/>
        <rFont val="Arial Narrow"/>
        <family val="2"/>
      </rPr>
      <t>serving size (cups)</t>
    </r>
    <r>
      <rPr>
        <sz val="11"/>
        <rFont val="Arial Narrow"/>
        <family val="2"/>
      </rPr>
      <t xml:space="preserve"> in the blue box in A below. Enter the </t>
    </r>
    <r>
      <rPr>
        <b/>
        <sz val="11"/>
        <rFont val="Arial Narrow"/>
        <family val="2"/>
      </rPr>
      <t>nutrition information</t>
    </r>
    <r>
      <rPr>
        <sz val="11"/>
        <rFont val="Arial Narrow"/>
        <family val="2"/>
      </rPr>
      <t xml:space="preserve"> forthe manufacturer's serving in the blue boxes in B below.  </t>
    </r>
  </si>
  <si>
    <r>
      <t>Read the</t>
    </r>
    <r>
      <rPr>
        <b/>
        <sz val="11"/>
        <rFont val="Arial Narrow"/>
        <family val="2"/>
      </rPr>
      <t xml:space="preserve"> ingredients statement</t>
    </r>
    <r>
      <rPr>
        <sz val="11"/>
        <rFont val="Arial Narrow"/>
        <family val="2"/>
      </rPr>
      <t>. For each question below, check (X) either "Yes" or "No" in the blue boxes.</t>
    </r>
  </si>
  <si>
    <r>
      <rPr>
        <b/>
        <sz val="11"/>
        <color rgb="FFFF0000"/>
        <rFont val="Arial Narrow"/>
        <family val="2"/>
      </rPr>
      <t>Note:</t>
    </r>
    <r>
      <rPr>
        <sz val="11"/>
        <rFont val="Arial Narrow"/>
        <family val="2"/>
      </rPr>
      <t xml:space="preserve"> The serving provided by the CACFP facility could be the same, larger, or  smaller than the required grain serving in the CACFP meal patterns. Amounts less than ¼ serving do not credit as the grains component. If a food item provides less than the full-required serving in the CACFP meal patterns, the CACFP menu must include additional foods to meet the full-required serving of the grains component for each age group at each meal and snack. </t>
    </r>
  </si>
  <si>
    <r>
      <t>Child Care Worksheet 3: Crediting Cooked Breakfast Cereals in the CACFP</t>
    </r>
    <r>
      <rPr>
        <sz val="14"/>
        <color indexed="8"/>
        <rFont val="Arial Narrow"/>
        <family val="2"/>
      </rPr>
      <t/>
    </r>
  </si>
  <si>
    <t>Page 1 of 6</t>
  </si>
  <si>
    <t>Page 2 of 6</t>
  </si>
  <si>
    <t>Page 3 of 6</t>
  </si>
  <si>
    <t>Page 5 of 6</t>
  </si>
  <si>
    <t>Page 6 of 6</t>
  </si>
  <si>
    <t>Name of product:</t>
  </si>
  <si>
    <t xml:space="preserve">Date reviewed:  </t>
  </si>
  <si>
    <t>A cooked breakfast cereal is fortified if it is labeled as “fortified” or the ingredients statement lists the vitamins and minerals added to the product. The ingredients statement below shows an example of a cooked breakfast cereal fortified with seven vitamins and minerals.</t>
  </si>
  <si>
    <r>
      <t xml:space="preserve">Ingredients: Wheat farina, </t>
    </r>
    <r>
      <rPr>
        <i/>
        <sz val="11"/>
        <color indexed="8"/>
        <rFont val="Arial Narrow"/>
        <family val="2"/>
      </rPr>
      <t>calcium carbonate, ferric orthophosphate (source of iron), niacinamide (vitamin B3), pyridoxine hydrochloride (vitamin B6), folic acid, thiamin mononitrate (vitamin B1) riboflavin (vitamin B2).</t>
    </r>
    <r>
      <rPr>
        <sz val="11"/>
        <color indexed="8"/>
        <rFont val="Arial Narrow"/>
        <family val="2"/>
      </rPr>
      <t xml:space="preserve">
</t>
    </r>
  </si>
  <si>
    <t>For more information on fortifed breakfast cereals, see the CSDE's handout below.</t>
  </si>
  <si>
    <t xml:space="preserve">(from step 1B in part 1) </t>
  </si>
  <si>
    <r>
      <t xml:space="preserve"> </t>
    </r>
    <r>
      <rPr>
        <b/>
        <sz val="11"/>
        <color indexed="8"/>
        <rFont val="Arial Narrow"/>
        <family val="2"/>
      </rPr>
      <t>Ages 3-5:</t>
    </r>
    <r>
      <rPr>
        <sz val="11"/>
        <color indexed="8"/>
        <rFont val="Arial Narrow"/>
        <family val="2"/>
      </rPr>
      <t xml:space="preserve"> ¼ cup cooked </t>
    </r>
  </si>
  <si>
    <r>
      <t xml:space="preserve"> </t>
    </r>
    <r>
      <rPr>
        <b/>
        <sz val="11"/>
        <color indexed="8"/>
        <rFont val="Arial Narrow"/>
        <family val="2"/>
      </rPr>
      <t>Ages 6-12:</t>
    </r>
    <r>
      <rPr>
        <sz val="11"/>
        <color indexed="8"/>
        <rFont val="Arial Narrow"/>
        <family val="2"/>
      </rPr>
      <t xml:space="preserve"> ½ cup cooked</t>
    </r>
  </si>
  <si>
    <r>
      <t xml:space="preserve"> </t>
    </r>
    <r>
      <rPr>
        <b/>
        <sz val="11"/>
        <color indexed="8"/>
        <rFont val="Arial Narrow"/>
        <family val="2"/>
      </rPr>
      <t>Ages 13-18 (at-risk afterschool programs and emergency shelters only):</t>
    </r>
    <r>
      <rPr>
        <sz val="11"/>
        <color indexed="8"/>
        <rFont val="Arial Narrow"/>
        <family val="2"/>
      </rPr>
      <t xml:space="preserve"> ½ cup cooked</t>
    </r>
  </si>
  <si>
    <t xml:space="preserve">For question 4 below, check (X) either "Yes" or "No" in the blue box. The yellow boxes in questions 1-3 and 5 calculate automatically. </t>
  </si>
  <si>
    <t>Child Care Centers and Family Day Care Homes (Through September 30, 2021)</t>
  </si>
  <si>
    <r>
      <t xml:space="preserve">This worksheet determines if regular and instant cooked breakfast cereals (such as oatmeal) in </t>
    </r>
    <r>
      <rPr>
        <b/>
        <sz val="11"/>
        <rFont val="Arial Narrow"/>
        <family val="2"/>
      </rPr>
      <t xml:space="preserve">group H </t>
    </r>
    <r>
      <rPr>
        <sz val="11"/>
        <rFont val="Arial Narrow"/>
        <family val="2"/>
      </rPr>
      <t>of the U.S. Department of Agriculture’s (USDA) grain serving size chart (effective through September 30, 2021) comply with the crediting and whole grain-rich (WGR) requirements of the CACFP meal patterns. For information on the CACFP meal patterns, breakfast cereals, and grain servings, see the resources below.</t>
    </r>
  </si>
  <si>
    <r>
      <t xml:space="preserve">If the Nutrition Facts label for a </t>
    </r>
    <r>
      <rPr>
        <b/>
        <sz val="11"/>
        <color theme="1"/>
        <rFont val="Arial Narrow"/>
        <family val="2"/>
      </rPr>
      <t xml:space="preserve">single-serving container </t>
    </r>
    <r>
      <rPr>
        <sz val="11"/>
        <color theme="1"/>
        <rFont val="Arial Narrow"/>
        <family val="2"/>
      </rPr>
      <t>of cereal does not list “cups,” measure the actual amount of cooked cereal in the container.</t>
    </r>
  </si>
  <si>
    <r>
      <t xml:space="preserve">Sugars: </t>
    </r>
    <r>
      <rPr>
        <sz val="11"/>
        <rFont val="Arial Narrow"/>
        <family val="2"/>
      </rPr>
      <t xml:space="preserve">No more than 6 grams per ounce </t>
    </r>
    <r>
      <rPr>
        <sz val="11"/>
        <color rgb="FFFF0000"/>
        <rFont val="Arial Narrow"/>
        <family val="2"/>
      </rPr>
      <t>(CACFP meal pattern standard</t>
    </r>
    <r>
      <rPr>
        <sz val="11"/>
        <rFont val="Arial Narrow"/>
        <family val="2"/>
      </rPr>
      <t>)</t>
    </r>
  </si>
  <si>
    <r>
      <t xml:space="preserve">Is the cereal made </t>
    </r>
    <r>
      <rPr>
        <b/>
        <sz val="11"/>
        <rFont val="Arial Narrow"/>
        <family val="2"/>
      </rPr>
      <t>without</t>
    </r>
    <r>
      <rPr>
        <b/>
        <i/>
        <sz val="11"/>
        <rFont val="Arial Narrow"/>
        <family val="2"/>
      </rPr>
      <t xml:space="preserve"> </t>
    </r>
    <r>
      <rPr>
        <sz val="11"/>
        <rFont val="Arial Narrow"/>
        <family val="2"/>
      </rPr>
      <t xml:space="preserve">chemically altered fat substitutes? </t>
    </r>
    <r>
      <rPr>
        <vertAlign val="superscript"/>
        <sz val="11"/>
        <rFont val="Arial Narrow"/>
        <family val="2"/>
      </rPr>
      <t xml:space="preserve"> </t>
    </r>
    <r>
      <rPr>
        <b/>
        <vertAlign val="superscript"/>
        <sz val="11"/>
        <rFont val="Arial Narrow"/>
        <family val="2"/>
      </rPr>
      <t>1</t>
    </r>
  </si>
  <si>
    <r>
      <t xml:space="preserve">Is the cereal made </t>
    </r>
    <r>
      <rPr>
        <b/>
        <sz val="11"/>
        <rFont val="Arial Narrow"/>
        <family val="2"/>
      </rPr>
      <t xml:space="preserve">without </t>
    </r>
    <r>
      <rPr>
        <sz val="11"/>
        <rFont val="Arial Narrow"/>
        <family val="2"/>
      </rPr>
      <t xml:space="preserve">partially hydrogenated oils? </t>
    </r>
    <r>
      <rPr>
        <b/>
        <vertAlign val="superscript"/>
        <sz val="11"/>
        <rFont val="Arial Narrow"/>
        <family val="2"/>
      </rPr>
      <t>1</t>
    </r>
  </si>
  <si>
    <r>
      <t xml:space="preserve">Is the cereal made </t>
    </r>
    <r>
      <rPr>
        <b/>
        <sz val="11"/>
        <rFont val="Arial Narrow"/>
        <family val="2"/>
      </rPr>
      <t>without</t>
    </r>
    <r>
      <rPr>
        <sz val="11"/>
        <rFont val="Arial Narrow"/>
        <family val="2"/>
      </rPr>
      <t xml:space="preserve"> nonnutritive sweeteners (artificial and natural) and sugar alcohols? </t>
    </r>
  </si>
  <si>
    <r>
      <t xml:space="preserve">Does the cereal meet the </t>
    </r>
    <r>
      <rPr>
        <b/>
        <sz val="11"/>
        <color indexed="8"/>
        <rFont val="Arial Narrow"/>
        <family val="2"/>
      </rPr>
      <t>sugar limit</t>
    </r>
    <r>
      <rPr>
        <sz val="11"/>
        <color indexed="8"/>
        <rFont val="Arial Narrow"/>
        <family val="2"/>
      </rPr>
      <t>? (See part 1.)</t>
    </r>
  </si>
  <si>
    <r>
      <t xml:space="preserve">Is the cereal </t>
    </r>
    <r>
      <rPr>
        <b/>
        <sz val="11"/>
        <color indexed="8"/>
        <rFont val="Arial Narrow"/>
        <family val="2"/>
      </rPr>
      <t>creditable</t>
    </r>
    <r>
      <rPr>
        <sz val="11"/>
        <color indexed="8"/>
        <rFont val="Arial Narrow"/>
        <family val="2"/>
      </rPr>
      <t>? (See part 3.)</t>
    </r>
  </si>
  <si>
    <r>
      <t>Is the</t>
    </r>
    <r>
      <rPr>
        <b/>
        <sz val="11"/>
        <color indexed="8"/>
        <rFont val="Arial Narrow"/>
        <family val="2"/>
      </rPr>
      <t xml:space="preserve"> </t>
    </r>
    <r>
      <rPr>
        <sz val="11"/>
        <color indexed="8"/>
        <rFont val="Arial Narrow"/>
        <family val="2"/>
      </rPr>
      <t>cereal</t>
    </r>
    <r>
      <rPr>
        <b/>
        <sz val="11"/>
        <color indexed="8"/>
        <rFont val="Arial Narrow"/>
        <family val="2"/>
      </rPr>
      <t xml:space="preserve"> WGR</t>
    </r>
    <r>
      <rPr>
        <sz val="11"/>
        <color indexed="8"/>
        <rFont val="Arial Narrow"/>
        <family val="2"/>
      </rPr>
      <t>? (See part 4.)</t>
    </r>
  </si>
  <si>
    <r>
      <rPr>
        <sz val="11"/>
        <color indexed="8"/>
        <rFont val="Arial Narrow"/>
        <family val="2"/>
      </rPr>
      <t xml:space="preserve">Does the cereal meet the </t>
    </r>
    <r>
      <rPr>
        <b/>
        <sz val="11"/>
        <color indexed="8"/>
        <rFont val="Arial Narrow"/>
        <family val="2"/>
      </rPr>
      <t>CCCNS?</t>
    </r>
    <r>
      <rPr>
        <sz val="11"/>
        <color indexed="8"/>
        <rFont val="Arial Narrow"/>
        <family val="2"/>
      </rPr>
      <t xml:space="preserve"> (See part 7.)</t>
    </r>
  </si>
  <si>
    <r>
      <rPr>
        <b/>
        <sz val="11"/>
        <color rgb="FFFF0000"/>
        <rFont val="Arial Narrow"/>
        <family val="2"/>
      </rPr>
      <t>Note:</t>
    </r>
    <r>
      <rPr>
        <sz val="11"/>
        <color indexed="8"/>
        <rFont val="Arial Narrow"/>
        <family val="2"/>
      </rPr>
      <t xml:space="preserve"> For the cooked breakfast cereal to </t>
    </r>
    <r>
      <rPr>
        <b/>
        <sz val="11"/>
        <color indexed="8"/>
        <rFont val="Arial Narrow"/>
        <family val="2"/>
      </rPr>
      <t>credit</t>
    </r>
    <r>
      <rPr>
        <sz val="11"/>
        <color indexed="8"/>
        <rFont val="Arial Narrow"/>
        <family val="2"/>
      </rPr>
      <t xml:space="preserve"> in the CACFP meal patterns, the answers must be "yes" for questions 1, 2 and 4. For the cooked breakfast cereal to meet the </t>
    </r>
    <r>
      <rPr>
        <b/>
        <sz val="11"/>
        <color indexed="8"/>
        <rFont val="Arial Narrow"/>
        <family val="2"/>
      </rPr>
      <t>CACFP WGR requirement</t>
    </r>
    <r>
      <rPr>
        <sz val="11"/>
        <color indexed="8"/>
        <rFont val="Arial Narrow"/>
        <family val="2"/>
      </rPr>
      <t xml:space="preserve"> for cooked breakfast cereals, the answers must be "yes" for questions 1-4.  If the answer to question 5 is "no," the cooked breakfast cereal may be served in the CACFP if it 1) meets the sugar limit; 2) is creditable or WGR; and 3) provides the required CACFP serving size. The CSDE strongly encourages CACFP facilities to  choose cooked breakfast cereals that meet all or most of the CCCNS for the grains component.</t>
    </r>
  </si>
  <si>
    <t>This worksheet also determines if cooked breakfast cereals meet the recommended nutrition standards of the Connecticut Child Care Nutrition Standards (CCCNS). For information on the CCCNS, see the CSDE's guide below.</t>
  </si>
  <si>
    <r>
      <t xml:space="preserve"> Yes:</t>
    </r>
    <r>
      <rPr>
        <sz val="11"/>
        <color indexed="8"/>
        <rFont val="Arial Narrow"/>
        <family val="2"/>
      </rPr>
      <t xml:space="preserve"> Cereal is creditable and may be served as the grains component in the CACFP.</t>
    </r>
  </si>
  <si>
    <r>
      <t xml:space="preserve"> No:</t>
    </r>
    <r>
      <rPr>
        <sz val="11"/>
        <color indexed="8"/>
        <rFont val="Arial Narrow"/>
        <family val="2"/>
      </rPr>
      <t xml:space="preserve"> Is the cereal </t>
    </r>
    <r>
      <rPr>
        <b/>
        <sz val="11"/>
        <color indexed="8"/>
        <rFont val="Arial Narrow"/>
        <family val="2"/>
      </rPr>
      <t xml:space="preserve">fortified? </t>
    </r>
    <r>
      <rPr>
        <sz val="11"/>
        <color indexed="8"/>
        <rFont val="Arial Narrow"/>
        <family val="2"/>
      </rPr>
      <t>See the CSDE's handout below.</t>
    </r>
  </si>
  <si>
    <r>
      <t xml:space="preserve">Note: </t>
    </r>
    <r>
      <rPr>
        <sz val="11"/>
        <color rgb="FF000000"/>
        <rFont val="Arial Narrow"/>
        <family val="2"/>
      </rPr>
      <t xml:space="preserve">When reviewing the cooked breakfast cereal's ingredients statement for the "rule of three," ignore </t>
    </r>
    <r>
      <rPr>
        <b/>
        <sz val="11"/>
        <color rgb="FF000000"/>
        <rFont val="Arial Narrow"/>
        <family val="2"/>
      </rPr>
      <t xml:space="preserve">noncreditable grains </t>
    </r>
    <r>
      <rPr>
        <sz val="11"/>
        <color rgb="FF000000"/>
        <rFont val="Arial Narrow"/>
        <family val="2"/>
      </rPr>
      <t xml:space="preserve">listed after the statement “contains 2% or less” or in the sub-listing for a dough conditioner. Ignore </t>
    </r>
    <r>
      <rPr>
        <b/>
        <sz val="11"/>
        <color rgb="FF000000"/>
        <rFont val="Arial Narrow"/>
        <family val="2"/>
      </rPr>
      <t>grain derivative</t>
    </r>
    <r>
      <rPr>
        <sz val="11"/>
        <color rgb="FF000000"/>
        <rFont val="Arial Narrow"/>
        <family val="2"/>
      </rPr>
      <t>s such as wheat gluten and modified food starch. For guidance on identifying noncreditable grains, see table 1 (Examples of Noncreditable Grain Ingredients) on page 8 and the CSDE's handout below.</t>
    </r>
  </si>
  <si>
    <r>
      <t xml:space="preserve">Does the cereal contain </t>
    </r>
    <r>
      <rPr>
        <b/>
        <sz val="11"/>
        <rFont val="Arial Narrow"/>
        <family val="2"/>
      </rPr>
      <t>chemically altered fat substitutes</t>
    </r>
    <r>
      <rPr>
        <sz val="11"/>
        <rFont val="Arial Narrow"/>
        <family val="2"/>
      </rPr>
      <t xml:space="preserve">, e.g., Olestra, Olean and Simplesse? </t>
    </r>
    <r>
      <rPr>
        <vertAlign val="superscript"/>
        <sz val="11"/>
        <rFont val="Arial Narrow"/>
        <family val="2"/>
      </rPr>
      <t>1</t>
    </r>
  </si>
  <si>
    <r>
      <t xml:space="preserve">Does the cereal contain </t>
    </r>
    <r>
      <rPr>
        <b/>
        <sz val="11"/>
        <rFont val="Arial Narrow"/>
        <family val="2"/>
      </rPr>
      <t>nonnutritive sweeteners (artificial or natural)</t>
    </r>
    <r>
      <rPr>
        <sz val="11"/>
        <rFont val="Arial Narrow"/>
        <family val="2"/>
      </rPr>
      <t xml:space="preserve"> or </t>
    </r>
    <r>
      <rPr>
        <b/>
        <sz val="11"/>
        <rFont val="Arial Narrow"/>
        <family val="2"/>
      </rPr>
      <t>sugar alcohols</t>
    </r>
    <r>
      <rPr>
        <sz val="11"/>
        <rFont val="Arial Narrow"/>
        <family val="2"/>
      </rPr>
      <t xml:space="preserve">? </t>
    </r>
    <r>
      <rPr>
        <vertAlign val="superscript"/>
        <sz val="11"/>
        <rFont val="Arial Narrow"/>
        <family val="2"/>
      </rPr>
      <t>1</t>
    </r>
  </si>
  <si>
    <t xml:space="preserve"> Total fat (grams (g))</t>
  </si>
  <si>
    <t xml:space="preserve"> Sodium (milligrams (mg))</t>
  </si>
  <si>
    <t>For additional CACFP child care crediting worksheets and meal pattern crediting information, see the CSDE's webpage below.</t>
  </si>
  <si>
    <r>
      <t xml:space="preserve">For more information, see the CSDE's guide, </t>
    </r>
    <r>
      <rPr>
        <i/>
        <sz val="12"/>
        <color rgb="FF000000"/>
        <rFont val="Arial Narrow"/>
        <family val="2"/>
      </rPr>
      <t xml:space="preserve">Meal Pattern Requirements for CACFP Child Care Programs, </t>
    </r>
    <r>
      <rPr>
        <sz val="12"/>
        <color rgb="FF000000"/>
        <rFont val="Arial Narrow"/>
        <family val="2"/>
      </rPr>
      <t>and visit the CSDE's Meal Patterns for CACFP Child Care Programs webpage, or contact the CACFP staff in the CSDE's Bureau of Health/Nutrition, Family Services and Adult Education, 450 Columbus Boulevard, Suite 504, Hartford, CT 06103-1841.</t>
    </r>
  </si>
  <si>
    <t>This worksheet is available at https://portal.ct.gov/-/media/SDE/Nutrition/CACFP/Crediting/CACFPCredit3.xlsx.</t>
  </si>
  <si>
    <r>
      <t xml:space="preserve"> Dietary fiber (g)    </t>
    </r>
    <r>
      <rPr>
        <i/>
        <sz val="11"/>
        <color indexed="8"/>
        <rFont val="Arial Narrow"/>
        <family val="2"/>
      </rPr>
      <t xml:space="preserve">Enter 0 (zero) if the label states “less than 1g" or "&lt;1g." </t>
    </r>
  </si>
  <si>
    <r>
      <t xml:space="preserve"> Sugars (g)    </t>
    </r>
    <r>
      <rPr>
        <i/>
        <sz val="11"/>
        <color indexed="8"/>
        <rFont val="Arial Narrow"/>
        <family val="2"/>
      </rPr>
      <t xml:space="preserve">Enter 0 (zero) if the label states “less than 1g" or "&lt;1g." </t>
    </r>
  </si>
  <si>
    <r>
      <t>Does the cereal contain</t>
    </r>
    <r>
      <rPr>
        <sz val="11"/>
        <color indexed="8"/>
        <rFont val="Arial Narrow"/>
        <family val="2"/>
      </rPr>
      <t xml:space="preserve"> </t>
    </r>
    <r>
      <rPr>
        <b/>
        <sz val="11"/>
        <color indexed="8"/>
        <rFont val="Arial Narrow"/>
        <family val="2"/>
      </rPr>
      <t>partially hydrogenated oils</t>
    </r>
    <r>
      <rPr>
        <sz val="11"/>
        <color indexed="8"/>
        <rFont val="Arial Narrow"/>
        <family val="2"/>
      </rPr>
      <t>, e.g., partially hydrogenated cottonseed oil and partially hydrogenated soybean oil?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</si>
</sst>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0.000"/>
  </numFmts>
  <fonts count="57" x14ac:knownFonts="1">
    <font>
      <sz val="11"/>
      <color indexed="8"/>
      <name val="Calibri"/>
      <family val="2"/>
    </font>
    <font>
      <sz val="11"/>
      <color theme="1"/>
      <name val="Calibri"/>
      <family val="2"/>
      <scheme val="minor"/>
    </font>
    <font>
      <sz val="11"/>
      <color theme="1"/>
      <name val="Calibri"/>
      <family val="2"/>
      <scheme val="minor"/>
    </font>
    <font>
      <sz val="11"/>
      <color indexed="8"/>
      <name val="Arial Narrow"/>
      <family val="2"/>
    </font>
    <font>
      <sz val="8"/>
      <color indexed="8"/>
      <name val="Arial Narrow"/>
      <family val="2"/>
    </font>
    <font>
      <b/>
      <sz val="8"/>
      <color indexed="8"/>
      <name val="Arial Narrow"/>
      <family val="2"/>
    </font>
    <font>
      <sz val="10"/>
      <color indexed="8"/>
      <name val="Arial Narrow"/>
      <family val="2"/>
    </font>
    <font>
      <b/>
      <sz val="12"/>
      <color indexed="8"/>
      <name val="Arial Narrow"/>
      <family val="2"/>
    </font>
    <font>
      <sz val="12"/>
      <color indexed="8"/>
      <name val="Arial Narrow"/>
      <family val="2"/>
    </font>
    <font>
      <b/>
      <sz val="14"/>
      <color indexed="8"/>
      <name val="Arial Narrow"/>
      <family val="2"/>
    </font>
    <font>
      <sz val="14"/>
      <color indexed="8"/>
      <name val="Arial Narrow"/>
      <family val="2"/>
    </font>
    <font>
      <b/>
      <sz val="14"/>
      <color indexed="9"/>
      <name val="Arial Narrow"/>
      <family val="2"/>
    </font>
    <font>
      <sz val="9"/>
      <color indexed="8"/>
      <name val="Arial Narrow"/>
      <family val="2"/>
    </font>
    <font>
      <b/>
      <sz val="11"/>
      <color indexed="10"/>
      <name val="Arial Narrow"/>
      <family val="2"/>
    </font>
    <font>
      <b/>
      <sz val="11"/>
      <color indexed="8"/>
      <name val="Arial Narrow"/>
      <family val="2"/>
    </font>
    <font>
      <sz val="11"/>
      <name val="Arial Narrow"/>
      <family val="2"/>
    </font>
    <font>
      <i/>
      <sz val="12"/>
      <name val="Arial Narrow"/>
      <family val="2"/>
    </font>
    <font>
      <b/>
      <sz val="11"/>
      <name val="Arial Narrow"/>
      <family val="2"/>
    </font>
    <font>
      <sz val="11"/>
      <color indexed="8"/>
      <name val="Times New Roman"/>
      <family val="1"/>
    </font>
    <font>
      <b/>
      <sz val="11"/>
      <color theme="1"/>
      <name val="Arial Narrow"/>
      <family val="2"/>
    </font>
    <font>
      <sz val="11"/>
      <color theme="1"/>
      <name val="Arial Narrow"/>
      <family val="2"/>
    </font>
    <font>
      <b/>
      <sz val="11"/>
      <color theme="0"/>
      <name val="Arial Narrow"/>
      <family val="2"/>
    </font>
    <font>
      <b/>
      <sz val="11"/>
      <color rgb="FFFF0000"/>
      <name val="Arial Narrow"/>
      <family val="2"/>
    </font>
    <font>
      <sz val="11"/>
      <color rgb="FFFF0000"/>
      <name val="Arial Narrow"/>
      <family val="2"/>
    </font>
    <font>
      <b/>
      <sz val="11"/>
      <color theme="1"/>
      <name val="Arial"/>
      <family val="2"/>
    </font>
    <font>
      <sz val="11"/>
      <name val="Arial"/>
      <family val="2"/>
    </font>
    <font>
      <b/>
      <sz val="11"/>
      <name val="Arial"/>
      <family val="2"/>
    </font>
    <font>
      <b/>
      <sz val="11"/>
      <color rgb="FF0000FF"/>
      <name val="Arial Narrow"/>
      <family val="2"/>
    </font>
    <font>
      <b/>
      <sz val="11"/>
      <color theme="0"/>
      <name val="Arial"/>
      <family val="2"/>
    </font>
    <font>
      <sz val="11"/>
      <color theme="1"/>
      <name val="Arial"/>
      <family val="2"/>
    </font>
    <font>
      <vertAlign val="superscript"/>
      <sz val="11"/>
      <name val="Arial Narrow"/>
      <family val="2"/>
    </font>
    <font>
      <i/>
      <sz val="11"/>
      <color indexed="8"/>
      <name val="Arial Narrow"/>
      <family val="2"/>
    </font>
    <font>
      <b/>
      <i/>
      <sz val="11"/>
      <name val="Arial Narrow"/>
      <family val="2"/>
    </font>
    <font>
      <b/>
      <sz val="11"/>
      <color rgb="FFFF0000"/>
      <name val="Wingdings 3"/>
      <family val="1"/>
      <charset val="2"/>
    </font>
    <font>
      <b/>
      <sz val="11"/>
      <color indexed="9"/>
      <name val="Arial Narrow"/>
      <family val="2"/>
    </font>
    <font>
      <i/>
      <sz val="11"/>
      <name val="Arial Narrow"/>
      <family val="2"/>
    </font>
    <font>
      <sz val="11"/>
      <color theme="0"/>
      <name val="Arial"/>
      <family val="2"/>
    </font>
    <font>
      <sz val="11"/>
      <color indexed="9"/>
      <name val="Arial Narrow"/>
      <family val="2"/>
    </font>
    <font>
      <vertAlign val="superscript"/>
      <sz val="11"/>
      <color theme="1"/>
      <name val="Arial Narrow"/>
      <family val="2"/>
    </font>
    <font>
      <sz val="11"/>
      <color rgb="FF0000FF"/>
      <name val="Arial Narrow"/>
      <family val="2"/>
    </font>
    <font>
      <sz val="12"/>
      <name val="Arial Narrow"/>
      <family val="2"/>
    </font>
    <font>
      <sz val="12"/>
      <color rgb="FF000000"/>
      <name val="Arial Narrow"/>
      <family val="2"/>
    </font>
    <font>
      <b/>
      <sz val="12"/>
      <name val="Arial Narrow"/>
      <family val="2"/>
    </font>
    <font>
      <b/>
      <sz val="11"/>
      <color rgb="FFC00000"/>
      <name val="Arial Narrow"/>
      <family val="2"/>
    </font>
    <font>
      <b/>
      <sz val="12"/>
      <color indexed="9"/>
      <name val="Arial Narrow"/>
      <family val="2"/>
    </font>
    <font>
      <b/>
      <sz val="12"/>
      <color indexed="10"/>
      <name val="Arial Narrow"/>
      <family val="2"/>
    </font>
    <font>
      <b/>
      <sz val="12"/>
      <color rgb="FFFF0000"/>
      <name val="Arial Narrow"/>
      <family val="2"/>
    </font>
    <font>
      <sz val="11"/>
      <name val="Symbol"/>
      <family val="1"/>
      <charset val="2"/>
    </font>
    <font>
      <b/>
      <vertAlign val="superscript"/>
      <sz val="11"/>
      <name val="Arial Narrow"/>
      <family val="2"/>
    </font>
    <font>
      <b/>
      <sz val="14"/>
      <name val="Arial Narrow"/>
      <family val="2"/>
    </font>
    <font>
      <u/>
      <sz val="11"/>
      <color indexed="12"/>
      <name val="Calibri"/>
      <family val="2"/>
    </font>
    <font>
      <u/>
      <sz val="11"/>
      <color indexed="12"/>
      <name val="Arial Narrow"/>
      <family val="2"/>
    </font>
    <font>
      <sz val="11"/>
      <color rgb="FF000000"/>
      <name val="Arial Narrow"/>
      <family val="2"/>
    </font>
    <font>
      <b/>
      <sz val="11"/>
      <color rgb="FF000000"/>
      <name val="Arial Narrow"/>
      <family val="2"/>
    </font>
    <font>
      <sz val="12"/>
      <name val="Symbol"/>
      <family val="1"/>
      <charset val="2"/>
    </font>
    <font>
      <sz val="12"/>
      <color indexed="8"/>
      <name val="Calibri"/>
      <family val="2"/>
    </font>
    <font>
      <i/>
      <sz val="12"/>
      <color rgb="FF000000"/>
      <name val="Arial Narrow"/>
      <family val="2"/>
    </font>
  </fonts>
  <fills count="20">
    <fill>
      <patternFill patternType="none"/>
    </fill>
    <fill>
      <patternFill patternType="gray125"/>
    </fill>
    <fill>
      <patternFill patternType="solid">
        <fgColor indexed="9"/>
        <bgColor indexed="26"/>
      </patternFill>
    </fill>
    <fill>
      <patternFill patternType="solid">
        <fgColor indexed="17"/>
        <bgColor indexed="21"/>
      </patternFill>
    </fill>
    <fill>
      <patternFill patternType="solid">
        <fgColor indexed="27"/>
        <bgColor indexed="41"/>
      </patternFill>
    </fill>
    <fill>
      <patternFill patternType="solid">
        <fgColor indexed="51"/>
        <bgColor indexed="13"/>
      </patternFill>
    </fill>
    <fill>
      <patternFill patternType="solid">
        <fgColor indexed="13"/>
        <bgColor indexed="34"/>
      </patternFill>
    </fill>
    <fill>
      <patternFill patternType="solid">
        <fgColor indexed="8"/>
        <bgColor indexed="58"/>
      </patternFill>
    </fill>
    <fill>
      <patternFill patternType="solid">
        <fgColor rgb="FFCCFFFF"/>
        <bgColor indexed="64"/>
      </patternFill>
    </fill>
    <fill>
      <patternFill patternType="solid">
        <fgColor theme="7" tint="0.79998168889431442"/>
        <bgColor indexed="64"/>
      </patternFill>
    </fill>
    <fill>
      <patternFill patternType="solid">
        <fgColor theme="7" tint="0.79998168889431442"/>
        <bgColor indexed="26"/>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FF00"/>
        <bgColor indexed="41"/>
      </patternFill>
    </fill>
    <fill>
      <patternFill patternType="solid">
        <fgColor theme="7" tint="0.59999389629810485"/>
        <bgColor indexed="64"/>
      </patternFill>
    </fill>
    <fill>
      <patternFill patternType="solid">
        <fgColor theme="7" tint="0.59999389629810485"/>
        <bgColor indexed="26"/>
      </patternFill>
    </fill>
    <fill>
      <patternFill patternType="solid">
        <fgColor indexed="26"/>
        <bgColor indexed="9"/>
      </patternFill>
    </fill>
    <fill>
      <patternFill patternType="solid">
        <fgColor theme="5" tint="0.59999389629810485"/>
        <bgColor indexed="64"/>
      </patternFill>
    </fill>
    <fill>
      <patternFill patternType="solid">
        <fgColor theme="4" tint="0.79998168889431442"/>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right style="thin">
        <color indexed="63"/>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0" fillId="0" borderId="0" applyNumberFormat="0" applyFill="0" applyBorder="0" applyAlignment="0" applyProtection="0"/>
  </cellStyleXfs>
  <cellXfs count="434">
    <xf numFmtId="0" fontId="0" fillId="0" borderId="0" xfId="0"/>
    <xf numFmtId="0" fontId="3" fillId="2" borderId="0" xfId="0" applyFont="1" applyFill="1" applyBorder="1" applyProtection="1"/>
    <xf numFmtId="0" fontId="4" fillId="0" borderId="0" xfId="0" applyFont="1" applyProtection="1"/>
    <xf numFmtId="0" fontId="5" fillId="0" borderId="0" xfId="0" applyFont="1" applyProtection="1"/>
    <xf numFmtId="0" fontId="6" fillId="0" borderId="0" xfId="0" applyFont="1" applyProtection="1"/>
    <xf numFmtId="0" fontId="4" fillId="2" borderId="0" xfId="0" applyFont="1" applyFill="1" applyBorder="1" applyProtection="1"/>
    <xf numFmtId="0" fontId="4" fillId="0" borderId="0" xfId="0" applyFont="1" applyFill="1" applyBorder="1" applyProtection="1"/>
    <xf numFmtId="0" fontId="7" fillId="0" borderId="0" xfId="0" applyFont="1" applyAlignment="1" applyProtection="1">
      <alignment wrapText="1"/>
    </xf>
    <xf numFmtId="0" fontId="8" fillId="2" borderId="0" xfId="0" applyFont="1" applyFill="1" applyBorder="1" applyProtection="1"/>
    <xf numFmtId="0" fontId="8" fillId="0" borderId="0" xfId="0" applyFont="1" applyProtection="1"/>
    <xf numFmtId="0" fontId="8" fillId="2" borderId="0" xfId="0" applyFont="1" applyFill="1" applyProtection="1"/>
    <xf numFmtId="0" fontId="8" fillId="0" borderId="0" xfId="0" applyFont="1" applyFill="1" applyBorder="1" applyAlignment="1" applyProtection="1"/>
    <xf numFmtId="0" fontId="8" fillId="2" borderId="0" xfId="0" applyFont="1" applyFill="1" applyBorder="1" applyAlignment="1" applyProtection="1"/>
    <xf numFmtId="0" fontId="11" fillId="3" borderId="0" xfId="0" applyFont="1" applyFill="1" applyAlignment="1" applyProtection="1">
      <alignment vertical="center"/>
    </xf>
    <xf numFmtId="0" fontId="10" fillId="3" borderId="0" xfId="0" applyFont="1" applyFill="1" applyBorder="1" applyProtection="1"/>
    <xf numFmtId="0" fontId="10" fillId="3" borderId="0" xfId="0" applyFont="1" applyFill="1" applyProtection="1"/>
    <xf numFmtId="0" fontId="12" fillId="0" borderId="0" xfId="0" applyFont="1" applyProtection="1"/>
    <xf numFmtId="0" fontId="12" fillId="2" borderId="0" xfId="0" applyFont="1" applyFill="1" applyBorder="1" applyProtection="1"/>
    <xf numFmtId="0" fontId="4" fillId="2" borderId="0" xfId="0" applyFont="1" applyFill="1" applyProtection="1"/>
    <xf numFmtId="0" fontId="3" fillId="0" borderId="0" xfId="0" applyFont="1" applyAlignment="1" applyProtection="1">
      <alignment horizontal="left"/>
    </xf>
    <xf numFmtId="0" fontId="3" fillId="0" borderId="0" xfId="0" applyFont="1" applyAlignment="1" applyProtection="1">
      <alignment vertical="top"/>
    </xf>
    <xf numFmtId="0" fontId="3" fillId="0" borderId="0" xfId="0" applyFont="1" applyFill="1" applyProtection="1"/>
    <xf numFmtId="0" fontId="14" fillId="0" borderId="0" xfId="0" applyFont="1" applyFill="1" applyAlignment="1" applyProtection="1">
      <alignment horizontal="left"/>
    </xf>
    <xf numFmtId="0" fontId="3" fillId="0" borderId="0" xfId="0" applyFont="1" applyFill="1" applyAlignment="1" applyProtection="1">
      <alignment horizontal="left"/>
    </xf>
    <xf numFmtId="0" fontId="3" fillId="0" borderId="0" xfId="0" applyFont="1" applyFill="1" applyBorder="1" applyProtection="1"/>
    <xf numFmtId="0" fontId="3" fillId="0" borderId="0" xfId="0" applyFont="1" applyAlignment="1" applyProtection="1"/>
    <xf numFmtId="0" fontId="3" fillId="0" borderId="0" xfId="0" applyFont="1" applyAlignment="1" applyProtection="1">
      <alignment horizontal="left" vertical="top"/>
    </xf>
    <xf numFmtId="0" fontId="8" fillId="0" borderId="0" xfId="0" applyFont="1" applyAlignment="1" applyProtection="1">
      <alignment horizontal="left" vertical="top"/>
    </xf>
    <xf numFmtId="0" fontId="9" fillId="3" borderId="0" xfId="0" applyFont="1" applyFill="1" applyBorder="1" applyProtection="1"/>
    <xf numFmtId="0" fontId="9" fillId="3" borderId="0" xfId="0" applyFont="1" applyFill="1" applyProtection="1"/>
    <xf numFmtId="0" fontId="12" fillId="0" borderId="0" xfId="0" applyFont="1" applyAlignment="1" applyProtection="1">
      <alignment horizontal="left" vertical="top"/>
    </xf>
    <xf numFmtId="0" fontId="15" fillId="0" borderId="0" xfId="0" applyFont="1" applyFill="1" applyBorder="1" applyAlignment="1" applyProtection="1">
      <alignment wrapText="1"/>
    </xf>
    <xf numFmtId="0" fontId="11" fillId="3" borderId="0" xfId="0" applyFont="1" applyFill="1" applyAlignment="1" applyProtection="1">
      <alignment horizontal="left" vertical="center"/>
    </xf>
    <xf numFmtId="0" fontId="8" fillId="0" borderId="0" xfId="0" applyFont="1" applyAlignment="1" applyProtection="1">
      <alignment horizontal="right" vertical="top"/>
    </xf>
    <xf numFmtId="0" fontId="8" fillId="2" borderId="0" xfId="0" applyFont="1" applyFill="1" applyBorder="1" applyAlignment="1" applyProtection="1">
      <alignment horizontal="left" vertical="top"/>
    </xf>
    <xf numFmtId="0" fontId="12" fillId="0" borderId="0" xfId="0" applyFont="1" applyAlignment="1" applyProtection="1">
      <alignment horizontal="right" vertical="top"/>
    </xf>
    <xf numFmtId="0" fontId="12" fillId="2" borderId="0" xfId="0" applyFont="1" applyFill="1" applyBorder="1" applyAlignment="1" applyProtection="1">
      <alignment horizontal="left" vertical="top"/>
    </xf>
    <xf numFmtId="0" fontId="6" fillId="0" borderId="0" xfId="0" applyFont="1" applyFill="1" applyBorder="1" applyProtection="1"/>
    <xf numFmtId="0" fontId="6" fillId="0" borderId="0" xfId="0" applyFont="1" applyFill="1" applyBorder="1" applyAlignment="1" applyProtection="1">
      <alignment horizontal="left" vertical="top"/>
    </xf>
    <xf numFmtId="0" fontId="6" fillId="0" borderId="0" xfId="0" applyFont="1" applyFill="1" applyBorder="1" applyAlignment="1" applyProtection="1">
      <alignment horizontal="right" vertical="top"/>
    </xf>
    <xf numFmtId="0" fontId="18" fillId="0" borderId="0" xfId="0" applyFont="1" applyAlignment="1" applyProtection="1">
      <alignment vertical="top" wrapText="1"/>
    </xf>
    <xf numFmtId="0" fontId="16" fillId="2" borderId="0" xfId="0" applyFont="1" applyFill="1" applyBorder="1" applyProtection="1"/>
    <xf numFmtId="0" fontId="16" fillId="0" borderId="0" xfId="0" applyFont="1" applyProtection="1"/>
    <xf numFmtId="0" fontId="18" fillId="0" borderId="0" xfId="0" applyFont="1" applyBorder="1" applyAlignment="1" applyProtection="1">
      <alignment vertical="top" wrapText="1"/>
    </xf>
    <xf numFmtId="0" fontId="19" fillId="0" borderId="0" xfId="0" applyFont="1" applyAlignment="1" applyProtection="1">
      <alignment horizontal="left"/>
    </xf>
    <xf numFmtId="0" fontId="20" fillId="0" borderId="0" xfId="0" applyFont="1" applyAlignment="1" applyProtection="1"/>
    <xf numFmtId="0" fontId="19" fillId="0" borderId="0" xfId="0" applyFont="1" applyAlignment="1" applyProtection="1"/>
    <xf numFmtId="0" fontId="20" fillId="0" borderId="0" xfId="0" applyFont="1" applyProtection="1"/>
    <xf numFmtId="0" fontId="19" fillId="0" borderId="0" xfId="0" applyFont="1" applyProtection="1"/>
    <xf numFmtId="0" fontId="20" fillId="0" borderId="0" xfId="0" applyFont="1" applyFill="1" applyProtection="1"/>
    <xf numFmtId="0" fontId="15" fillId="0" borderId="0" xfId="0" applyFont="1" applyAlignment="1" applyProtection="1">
      <alignment vertical="center"/>
    </xf>
    <xf numFmtId="0" fontId="20" fillId="12" borderId="0" xfId="0" applyFont="1" applyFill="1" applyBorder="1" applyProtection="1"/>
    <xf numFmtId="0" fontId="20" fillId="0" borderId="0" xfId="0" applyFont="1" applyAlignment="1" applyProtection="1">
      <alignment vertical="top"/>
    </xf>
    <xf numFmtId="0" fontId="15" fillId="0" borderId="0" xfId="0" applyFont="1" applyAlignment="1" applyProtection="1">
      <alignment vertical="top"/>
    </xf>
    <xf numFmtId="0" fontId="15" fillId="0" borderId="0" xfId="0" applyFont="1" applyAlignment="1" applyProtection="1">
      <alignment vertical="center" wrapText="1"/>
    </xf>
    <xf numFmtId="0" fontId="15" fillId="0" borderId="0" xfId="0" applyFont="1" applyFill="1" applyAlignment="1" applyProtection="1"/>
    <xf numFmtId="0" fontId="19" fillId="13" borderId="0" xfId="0" applyFont="1" applyFill="1" applyBorder="1" applyAlignment="1" applyProtection="1"/>
    <xf numFmtId="0" fontId="19" fillId="13" borderId="4" xfId="0" applyFont="1" applyFill="1" applyBorder="1" applyAlignment="1" applyProtection="1">
      <alignment horizontal="left" indent="1"/>
    </xf>
    <xf numFmtId="0" fontId="24" fillId="13" borderId="0" xfId="0" applyFont="1" applyFill="1" applyBorder="1" applyProtection="1"/>
    <xf numFmtId="0" fontId="19" fillId="0" borderId="0" xfId="0" applyFont="1" applyFill="1" applyAlignment="1" applyProtection="1"/>
    <xf numFmtId="0" fontId="19" fillId="0" borderId="0" xfId="0" applyFont="1" applyFill="1" applyBorder="1" applyAlignment="1" applyProtection="1">
      <alignment vertical="center"/>
    </xf>
    <xf numFmtId="0" fontId="20" fillId="0" borderId="0" xfId="0" applyFont="1" applyFill="1" applyBorder="1" applyAlignment="1" applyProtection="1"/>
    <xf numFmtId="0" fontId="19" fillId="0" borderId="0" xfId="0" applyFont="1" applyFill="1" applyBorder="1" applyAlignment="1" applyProtection="1">
      <alignment horizontal="left" vertical="center"/>
    </xf>
    <xf numFmtId="0" fontId="19" fillId="0" borderId="0" xfId="0" applyFont="1" applyFill="1" applyBorder="1" applyAlignment="1" applyProtection="1"/>
    <xf numFmtId="0" fontId="20" fillId="13" borderId="0" xfId="0" applyFont="1" applyFill="1" applyAlignment="1" applyProtection="1"/>
    <xf numFmtId="0" fontId="20" fillId="0" borderId="0" xfId="0" applyFont="1" applyAlignment="1" applyProtection="1">
      <alignment horizontal="left" vertical="top"/>
    </xf>
    <xf numFmtId="0" fontId="17" fillId="0" borderId="0" xfId="0" applyFont="1" applyBorder="1" applyAlignment="1" applyProtection="1">
      <alignment vertical="top" wrapText="1"/>
    </xf>
    <xf numFmtId="0" fontId="20" fillId="12" borderId="0" xfId="0" applyFont="1" applyFill="1" applyBorder="1" applyAlignment="1" applyProtection="1"/>
    <xf numFmtId="0" fontId="15" fillId="0" borderId="0" xfId="0" applyFont="1" applyFill="1" applyBorder="1" applyAlignment="1" applyProtection="1">
      <alignment horizontal="left" indent="1"/>
    </xf>
    <xf numFmtId="0" fontId="15" fillId="0" borderId="0" xfId="0" applyFont="1" applyFill="1" applyBorder="1" applyAlignment="1" applyProtection="1"/>
    <xf numFmtId="0" fontId="15" fillId="0" borderId="0" xfId="0" applyFont="1" applyFill="1" applyProtection="1"/>
    <xf numFmtId="0" fontId="25" fillId="0" borderId="0" xfId="0" applyFont="1" applyFill="1" applyProtection="1"/>
    <xf numFmtId="0" fontId="25" fillId="0" borderId="0" xfId="0" applyFont="1" applyFill="1" applyAlignment="1" applyProtection="1"/>
    <xf numFmtId="0" fontId="26" fillId="13" borderId="5" xfId="0" applyFont="1" applyFill="1" applyBorder="1" applyProtection="1"/>
    <xf numFmtId="0" fontId="17" fillId="0" borderId="0" xfId="0" applyFont="1" applyBorder="1" applyAlignment="1" applyProtection="1"/>
    <xf numFmtId="0" fontId="19" fillId="13" borderId="0" xfId="0" applyFont="1" applyFill="1" applyBorder="1" applyProtection="1"/>
    <xf numFmtId="0" fontId="19" fillId="0" borderId="0" xfId="0" applyFont="1" applyAlignment="1" applyProtection="1">
      <alignment horizontal="left" vertical="top"/>
    </xf>
    <xf numFmtId="0" fontId="20" fillId="12" borderId="0" xfId="0" applyFont="1" applyFill="1" applyAlignment="1" applyProtection="1">
      <alignment horizontal="left" vertical="top"/>
    </xf>
    <xf numFmtId="0" fontId="17" fillId="0" borderId="0" xfId="0" applyFont="1" applyAlignment="1" applyProtection="1">
      <alignment horizontal="left" vertical="top"/>
    </xf>
    <xf numFmtId="0" fontId="15" fillId="12" borderId="0" xfId="0" applyFont="1" applyFill="1" applyProtection="1"/>
    <xf numFmtId="0" fontId="15" fillId="12" borderId="0" xfId="0" applyFont="1" applyFill="1" applyBorder="1" applyProtection="1"/>
    <xf numFmtId="0" fontId="15" fillId="12" borderId="0" xfId="0" applyFont="1" applyFill="1" applyBorder="1" applyAlignment="1" applyProtection="1">
      <alignment horizontal="left" indent="1"/>
    </xf>
    <xf numFmtId="0" fontId="17" fillId="13" borderId="5" xfId="0" applyFont="1" applyFill="1" applyBorder="1" applyProtection="1"/>
    <xf numFmtId="0" fontId="22" fillId="11" borderId="3" xfId="0" applyFont="1" applyFill="1" applyBorder="1" applyAlignment="1" applyProtection="1">
      <alignment horizontal="center"/>
    </xf>
    <xf numFmtId="0" fontId="17" fillId="0" borderId="0" xfId="0" applyFont="1" applyFill="1" applyAlignment="1" applyProtection="1"/>
    <xf numFmtId="0" fontId="15" fillId="0" borderId="0" xfId="0" applyFont="1" applyFill="1" applyBorder="1" applyProtection="1"/>
    <xf numFmtId="0" fontId="17" fillId="0" borderId="0" xfId="0" applyFont="1" applyFill="1" applyAlignment="1" applyProtection="1">
      <alignment vertical="top"/>
    </xf>
    <xf numFmtId="0" fontId="17" fillId="0" borderId="0" xfId="0" applyFont="1" applyFill="1" applyAlignment="1" applyProtection="1">
      <alignment vertical="top" wrapText="1"/>
    </xf>
    <xf numFmtId="0" fontId="17" fillId="13" borderId="5" xfId="0" applyFont="1" applyFill="1" applyBorder="1" applyAlignment="1" applyProtection="1"/>
    <xf numFmtId="0" fontId="15" fillId="13" borderId="9" xfId="0" applyFont="1" applyFill="1" applyBorder="1" applyAlignment="1" applyProtection="1">
      <alignment horizontal="left" vertical="top"/>
    </xf>
    <xf numFmtId="0" fontId="15" fillId="0" borderId="0" xfId="0" applyFont="1" applyFill="1" applyBorder="1" applyAlignment="1" applyProtection="1">
      <alignment horizontal="left"/>
    </xf>
    <xf numFmtId="0" fontId="15" fillId="0" borderId="0" xfId="0" applyFont="1" applyFill="1" applyAlignment="1" applyProtection="1">
      <alignment horizontal="left"/>
    </xf>
    <xf numFmtId="0" fontId="15" fillId="0" borderId="0" xfId="0" applyFont="1" applyFill="1" applyBorder="1" applyAlignment="1" applyProtection="1">
      <alignment horizontal="left" wrapText="1"/>
    </xf>
    <xf numFmtId="0" fontId="22" fillId="0" borderId="0" xfId="0" applyFont="1" applyBorder="1" applyAlignment="1" applyProtection="1"/>
    <xf numFmtId="0" fontId="28" fillId="12" borderId="0" xfId="0" applyFont="1" applyFill="1" applyAlignment="1" applyProtection="1">
      <alignment horizontal="center" vertical="top"/>
    </xf>
    <xf numFmtId="0" fontId="17" fillId="0" borderId="0" xfId="0" applyFont="1" applyFill="1" applyAlignment="1" applyProtection="1">
      <alignment horizontal="left" vertical="top"/>
    </xf>
    <xf numFmtId="0" fontId="19" fillId="0" borderId="0" xfId="0" applyFont="1" applyFill="1" applyProtection="1"/>
    <xf numFmtId="0" fontId="29" fillId="0" borderId="0" xfId="0" applyFont="1" applyProtection="1"/>
    <xf numFmtId="0" fontId="17" fillId="2" borderId="0" xfId="0" applyFont="1" applyFill="1" applyAlignment="1" applyProtection="1"/>
    <xf numFmtId="0" fontId="14" fillId="0" borderId="0" xfId="0" applyFont="1" applyProtection="1"/>
    <xf numFmtId="0" fontId="25" fillId="0" borderId="0" xfId="0" applyFont="1" applyFill="1" applyAlignment="1" applyProtection="1">
      <alignment vertical="top"/>
    </xf>
    <xf numFmtId="0" fontId="29" fillId="0" borderId="0" xfId="0" applyFont="1" applyFill="1" applyAlignment="1" applyProtection="1"/>
    <xf numFmtId="0" fontId="29" fillId="0" borderId="0" xfId="0" applyFont="1" applyAlignment="1" applyProtection="1"/>
    <xf numFmtId="0" fontId="15" fillId="0" borderId="0" xfId="0" applyFont="1" applyAlignment="1" applyProtection="1">
      <alignment vertical="top" wrapText="1"/>
    </xf>
    <xf numFmtId="0" fontId="15" fillId="0" borderId="0" xfId="0" applyFont="1" applyFill="1" applyAlignment="1" applyProtection="1">
      <alignment vertical="center"/>
    </xf>
    <xf numFmtId="0" fontId="15" fillId="0" borderId="0" xfId="0" applyFont="1" applyFill="1" applyBorder="1" applyAlignment="1" applyProtection="1">
      <alignment horizontal="left" vertical="top"/>
    </xf>
    <xf numFmtId="0" fontId="15" fillId="0" borderId="0" xfId="0" applyFont="1" applyFill="1" applyBorder="1" applyAlignment="1" applyProtection="1">
      <alignment vertical="top"/>
    </xf>
    <xf numFmtId="0" fontId="15" fillId="12" borderId="0" xfId="0" applyFont="1" applyFill="1" applyBorder="1" applyAlignment="1" applyProtection="1">
      <alignment horizontal="left" vertical="top"/>
    </xf>
    <xf numFmtId="0" fontId="3" fillId="2" borderId="0" xfId="0" applyFont="1" applyFill="1" applyBorder="1" applyAlignment="1" applyProtection="1"/>
    <xf numFmtId="0" fontId="33" fillId="0" borderId="0" xfId="0" applyFont="1" applyFill="1" applyBorder="1" applyAlignment="1" applyProtection="1"/>
    <xf numFmtId="0" fontId="14" fillId="0" borderId="0" xfId="0" applyFont="1" applyAlignment="1" applyProtection="1">
      <alignment horizontal="left"/>
    </xf>
    <xf numFmtId="0" fontId="34" fillId="0" borderId="0" xfId="0" applyFont="1" applyFill="1" applyAlignment="1" applyProtection="1">
      <alignment horizontal="center"/>
    </xf>
    <xf numFmtId="0" fontId="34" fillId="2" borderId="0" xfId="0" applyFont="1" applyFill="1" applyAlignment="1" applyProtection="1">
      <alignment horizontal="center"/>
    </xf>
    <xf numFmtId="0" fontId="34" fillId="2" borderId="0" xfId="0" applyFont="1" applyFill="1" applyAlignment="1" applyProtection="1">
      <alignment horizontal="center" vertical="top"/>
    </xf>
    <xf numFmtId="0" fontId="3" fillId="2" borderId="0" xfId="0" applyFont="1" applyFill="1" applyBorder="1" applyAlignment="1" applyProtection="1">
      <alignment horizontal="left"/>
    </xf>
    <xf numFmtId="0" fontId="15" fillId="0" borderId="0" xfId="0" applyFont="1" applyProtection="1"/>
    <xf numFmtId="0" fontId="14" fillId="4" borderId="1" xfId="0" applyFont="1" applyFill="1" applyBorder="1" applyAlignment="1" applyProtection="1">
      <alignment horizontal="center"/>
      <protection locked="0"/>
    </xf>
    <xf numFmtId="0" fontId="14" fillId="0" borderId="0" xfId="0" applyFont="1" applyAlignment="1" applyProtection="1">
      <alignment vertical="top"/>
    </xf>
    <xf numFmtId="0" fontId="14" fillId="6" borderId="1" xfId="0" applyFont="1" applyFill="1" applyBorder="1" applyAlignment="1" applyProtection="1">
      <alignment horizontal="center"/>
    </xf>
    <xf numFmtId="0" fontId="13" fillId="6" borderId="1" xfId="0" applyFont="1" applyFill="1" applyBorder="1" applyAlignment="1" applyProtection="1">
      <alignment horizontal="center"/>
    </xf>
    <xf numFmtId="0" fontId="21" fillId="0" borderId="0" xfId="0" applyFont="1" applyFill="1" applyBorder="1" applyAlignment="1" applyProtection="1">
      <alignment horizontal="center" wrapText="1"/>
    </xf>
    <xf numFmtId="0" fontId="36" fillId="0" borderId="0" xfId="0" applyFont="1" applyFill="1" applyBorder="1" applyProtection="1"/>
    <xf numFmtId="0" fontId="34" fillId="0" borderId="0" xfId="0" applyFont="1" applyFill="1" applyBorder="1" applyAlignment="1" applyProtection="1"/>
    <xf numFmtId="0" fontId="17" fillId="0" borderId="0" xfId="0" applyFont="1" applyAlignment="1" applyProtection="1"/>
    <xf numFmtId="0" fontId="17" fillId="2" borderId="0" xfId="0" applyFont="1" applyFill="1" applyBorder="1" applyProtection="1"/>
    <xf numFmtId="0" fontId="17" fillId="0" borderId="0" xfId="0" applyFont="1" applyProtection="1"/>
    <xf numFmtId="0" fontId="14" fillId="0" borderId="0" xfId="0" applyFont="1" applyAlignment="1" applyProtection="1"/>
    <xf numFmtId="0" fontId="14" fillId="2" borderId="0" xfId="0" applyFont="1" applyFill="1" applyBorder="1" applyProtection="1"/>
    <xf numFmtId="0" fontId="37" fillId="0" borderId="0" xfId="0" applyFont="1" applyFill="1" applyBorder="1" applyAlignment="1" applyProtection="1"/>
    <xf numFmtId="0" fontId="3" fillId="0" borderId="0" xfId="0" applyFont="1" applyFill="1" applyBorder="1" applyAlignment="1" applyProtection="1"/>
    <xf numFmtId="164" fontId="14" fillId="0" borderId="0" xfId="0" applyNumberFormat="1" applyFont="1" applyFill="1" applyBorder="1" applyAlignment="1" applyProtection="1"/>
    <xf numFmtId="0" fontId="15" fillId="0" borderId="0" xfId="0" applyFont="1" applyAlignment="1" applyProtection="1"/>
    <xf numFmtId="0" fontId="3" fillId="0" borderId="0" xfId="0" applyFont="1" applyAlignment="1" applyProtection="1">
      <alignment vertical="top" wrapText="1"/>
    </xf>
    <xf numFmtId="0" fontId="3" fillId="2" borderId="0" xfId="0" applyFont="1" applyFill="1" applyBorder="1" applyAlignment="1" applyProtection="1">
      <alignment vertical="top" wrapText="1"/>
    </xf>
    <xf numFmtId="0" fontId="3" fillId="2" borderId="0" xfId="0" applyFont="1" applyFill="1" applyBorder="1" applyAlignment="1" applyProtection="1">
      <alignment vertical="top"/>
    </xf>
    <xf numFmtId="0" fontId="14" fillId="0" borderId="0" xfId="0" applyFont="1" applyFill="1" applyAlignment="1" applyProtection="1"/>
    <xf numFmtId="0" fontId="14" fillId="0" borderId="0" xfId="0" applyFont="1" applyFill="1" applyBorder="1" applyAlignment="1" applyProtection="1"/>
    <xf numFmtId="0" fontId="14" fillId="2" borderId="0" xfId="0" applyFont="1" applyFill="1" applyBorder="1" applyAlignment="1" applyProtection="1"/>
    <xf numFmtId="2" fontId="14" fillId="0" borderId="0" xfId="0" applyNumberFormat="1" applyFont="1" applyFill="1" applyBorder="1" applyAlignment="1" applyProtection="1"/>
    <xf numFmtId="0" fontId="34" fillId="0" borderId="0" xfId="0" applyFont="1" applyFill="1" applyAlignment="1" applyProtection="1">
      <alignment horizontal="center" vertical="top"/>
    </xf>
    <xf numFmtId="0" fontId="3" fillId="0" borderId="0" xfId="0" applyFont="1" applyAlignment="1" applyProtection="1">
      <alignment vertical="center"/>
    </xf>
    <xf numFmtId="0" fontId="3" fillId="0" borderId="0" xfId="0" applyFont="1" applyFill="1" applyAlignment="1" applyProtection="1">
      <alignment vertical="top" wrapText="1"/>
    </xf>
    <xf numFmtId="0" fontId="3" fillId="0" borderId="0" xfId="0" applyFont="1" applyFill="1" applyBorder="1" applyAlignment="1" applyProtection="1">
      <alignment vertical="top" wrapText="1"/>
    </xf>
    <xf numFmtId="0" fontId="3" fillId="0" borderId="0" xfId="0" applyFont="1" applyFill="1" applyBorder="1" applyAlignment="1" applyProtection="1">
      <alignment vertical="top"/>
    </xf>
    <xf numFmtId="0" fontId="3" fillId="0" borderId="0" xfId="0" applyFont="1" applyFill="1" applyAlignment="1" applyProtection="1">
      <alignment vertical="top"/>
    </xf>
    <xf numFmtId="2" fontId="14" fillId="11" borderId="3" xfId="0" applyNumberFormat="1" applyFont="1" applyFill="1" applyBorder="1" applyAlignment="1" applyProtection="1">
      <alignment horizontal="center" vertical="top" wrapText="1"/>
    </xf>
    <xf numFmtId="2" fontId="14" fillId="0" borderId="0" xfId="0" applyNumberFormat="1" applyFont="1" applyFill="1" applyBorder="1" applyAlignment="1" applyProtection="1">
      <alignment vertical="top"/>
    </xf>
    <xf numFmtId="0" fontId="34" fillId="0" borderId="0" xfId="0" applyFont="1" applyFill="1" applyBorder="1" applyAlignment="1" applyProtection="1">
      <alignment horizontal="center" vertical="top"/>
    </xf>
    <xf numFmtId="2" fontId="14" fillId="0" borderId="0" xfId="0" applyNumberFormat="1" applyFont="1" applyFill="1" applyBorder="1" applyAlignment="1" applyProtection="1">
      <alignment vertical="top" wrapText="1"/>
    </xf>
    <xf numFmtId="2" fontId="22" fillId="11" borderId="3" xfId="0" applyNumberFormat="1" applyFont="1" applyFill="1" applyBorder="1" applyAlignment="1" applyProtection="1">
      <alignment horizontal="center" vertical="top" wrapText="1"/>
    </xf>
    <xf numFmtId="0" fontId="3" fillId="2" borderId="0" xfId="0" applyFont="1" applyFill="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vertical="center"/>
    </xf>
    <xf numFmtId="0" fontId="34" fillId="9" borderId="0" xfId="0" applyFont="1" applyFill="1" applyBorder="1" applyAlignment="1" applyProtection="1"/>
    <xf numFmtId="0" fontId="31" fillId="10" borderId="0" xfId="0" applyFont="1" applyFill="1" applyProtection="1"/>
    <xf numFmtId="0" fontId="3" fillId="9" borderId="0" xfId="0" applyFont="1" applyFill="1" applyProtection="1"/>
    <xf numFmtId="0" fontId="14" fillId="0" borderId="0" xfId="0" applyFont="1" applyFill="1" applyBorder="1" applyAlignment="1" applyProtection="1">
      <alignment horizontal="left"/>
    </xf>
    <xf numFmtId="0" fontId="3" fillId="0" borderId="0" xfId="0" applyFont="1" applyFill="1" applyBorder="1" applyAlignment="1" applyProtection="1">
      <alignment horizontal="left"/>
    </xf>
    <xf numFmtId="0" fontId="23" fillId="0" borderId="0" xfId="0" applyFont="1" applyProtection="1"/>
    <xf numFmtId="0" fontId="23" fillId="2" borderId="0" xfId="0" applyFont="1" applyFill="1" applyProtection="1"/>
    <xf numFmtId="0" fontId="23" fillId="0" borderId="0" xfId="0" applyFont="1" applyFill="1" applyBorder="1" applyAlignment="1" applyProtection="1">
      <alignment horizontal="center"/>
    </xf>
    <xf numFmtId="0" fontId="22" fillId="0" borderId="0" xfId="0" applyFont="1" applyProtection="1"/>
    <xf numFmtId="0" fontId="22" fillId="0" borderId="0" xfId="0" applyFont="1" applyFill="1" applyBorder="1" applyProtection="1"/>
    <xf numFmtId="0" fontId="22" fillId="0" borderId="0" xfId="0" applyFont="1" applyAlignment="1" applyProtection="1">
      <alignment horizontal="left"/>
    </xf>
    <xf numFmtId="0" fontId="23" fillId="2" borderId="0" xfId="0" applyFont="1" applyFill="1" applyBorder="1" applyProtection="1"/>
    <xf numFmtId="0" fontId="34" fillId="2" borderId="0" xfId="0" applyFont="1" applyFill="1" applyBorder="1" applyAlignment="1" applyProtection="1">
      <alignment horizontal="center"/>
    </xf>
    <xf numFmtId="0" fontId="14" fillId="2" borderId="0" xfId="0" applyFont="1" applyFill="1" applyBorder="1" applyAlignment="1" applyProtection="1">
      <alignment vertical="center" wrapText="1"/>
    </xf>
    <xf numFmtId="2" fontId="14" fillId="0" borderId="0" xfId="0" applyNumberFormat="1" applyFont="1" applyProtection="1"/>
    <xf numFmtId="0" fontId="3" fillId="5" borderId="0" xfId="0" applyFont="1" applyFill="1" applyBorder="1" applyProtection="1"/>
    <xf numFmtId="0" fontId="14" fillId="2" borderId="0" xfId="0" applyFont="1" applyFill="1" applyBorder="1" applyAlignment="1" applyProtection="1">
      <alignment horizontal="left" vertical="center" wrapText="1" indent="1"/>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left" vertical="center" wrapText="1" indent="1"/>
    </xf>
    <xf numFmtId="0" fontId="15" fillId="0" borderId="0" xfId="0" applyFont="1" applyAlignment="1" applyProtection="1">
      <alignment horizontal="left"/>
    </xf>
    <xf numFmtId="0" fontId="3" fillId="0" borderId="0" xfId="0" applyFont="1" applyAlignment="1" applyProtection="1">
      <alignment horizontal="left" wrapText="1"/>
    </xf>
    <xf numFmtId="0" fontId="15" fillId="0" borderId="0" xfId="0" applyFont="1" applyBorder="1" applyAlignment="1" applyProtection="1">
      <alignment vertical="top" wrapText="1"/>
    </xf>
    <xf numFmtId="0" fontId="15" fillId="0" borderId="0" xfId="0" applyFont="1" applyAlignment="1" applyProtection="1">
      <alignment horizontal="left" vertical="top" wrapText="1"/>
    </xf>
    <xf numFmtId="0" fontId="15" fillId="0" borderId="0" xfId="0" applyFont="1" applyFill="1" applyBorder="1" applyAlignment="1" applyProtection="1">
      <alignment horizontal="left" vertical="top" wrapText="1"/>
    </xf>
    <xf numFmtId="0" fontId="38" fillId="0" borderId="0" xfId="0" applyFont="1" applyProtection="1"/>
    <xf numFmtId="0" fontId="35" fillId="0" borderId="0" xfId="0" applyFont="1" applyFill="1" applyBorder="1" applyAlignment="1" applyProtection="1">
      <alignment horizontal="left"/>
    </xf>
    <xf numFmtId="0" fontId="20" fillId="12" borderId="0" xfId="0" applyFont="1" applyFill="1" applyProtection="1"/>
    <xf numFmtId="0" fontId="15" fillId="0" borderId="0" xfId="0" applyFont="1" applyFill="1" applyAlignment="1" applyProtection="1">
      <alignment vertical="top" wrapText="1"/>
    </xf>
    <xf numFmtId="0" fontId="29" fillId="0" borderId="0" xfId="0" applyFont="1" applyFill="1" applyProtection="1"/>
    <xf numFmtId="0" fontId="15" fillId="0" borderId="0" xfId="0" applyFont="1" applyAlignment="1" applyProtection="1">
      <alignment horizontal="center" vertical="center" wrapText="1"/>
    </xf>
    <xf numFmtId="0" fontId="2" fillId="0" borderId="0" xfId="0" applyFont="1" applyProtection="1"/>
    <xf numFmtId="0" fontId="15" fillId="12" borderId="0" xfId="0" applyFont="1" applyFill="1" applyBorder="1" applyAlignment="1" applyProtection="1">
      <alignment horizontal="center" vertical="center" wrapText="1"/>
    </xf>
    <xf numFmtId="0" fontId="0" fillId="0" borderId="0" xfId="0" applyFont="1" applyProtection="1"/>
    <xf numFmtId="0" fontId="15" fillId="0" borderId="0" xfId="0" applyFont="1" applyFill="1" applyBorder="1" applyAlignment="1" applyProtection="1">
      <alignment vertical="center" wrapText="1"/>
    </xf>
    <xf numFmtId="0" fontId="29" fillId="12" borderId="0" xfId="0" applyFont="1" applyFill="1" applyBorder="1" applyProtection="1"/>
    <xf numFmtId="0" fontId="19"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9" fillId="0" borderId="0" xfId="0" applyFont="1" applyAlignment="1" applyProtection="1">
      <alignment horizontal="center" vertical="center"/>
    </xf>
    <xf numFmtId="0" fontId="2" fillId="0" borderId="0" xfId="0" applyFont="1" applyAlignment="1" applyProtection="1"/>
    <xf numFmtId="0" fontId="29" fillId="12" borderId="0" xfId="0" applyFont="1" applyFill="1" applyBorder="1" applyAlignment="1" applyProtection="1"/>
    <xf numFmtId="0" fontId="24" fillId="0" borderId="0" xfId="0" applyFont="1" applyFill="1" applyProtection="1"/>
    <xf numFmtId="0" fontId="19" fillId="0" borderId="0" xfId="0" applyFont="1" applyFill="1" applyBorder="1" applyProtection="1"/>
    <xf numFmtId="0" fontId="20" fillId="0" borderId="0" xfId="0" applyFont="1" applyFill="1" applyBorder="1" applyProtection="1"/>
    <xf numFmtId="0" fontId="29" fillId="0" borderId="0" xfId="0" applyFont="1" applyFill="1" applyBorder="1" applyAlignment="1" applyProtection="1"/>
    <xf numFmtId="0" fontId="29" fillId="13" borderId="0" xfId="0" applyFont="1" applyFill="1" applyBorder="1" applyProtection="1"/>
    <xf numFmtId="0" fontId="20" fillId="13" borderId="0" xfId="0" applyFont="1" applyFill="1" applyBorder="1" applyAlignment="1" applyProtection="1">
      <alignment horizontal="left" vertical="top" wrapText="1"/>
    </xf>
    <xf numFmtId="0" fontId="19" fillId="13" borderId="0" xfId="0" applyFont="1" applyFill="1" applyBorder="1" applyAlignment="1" applyProtection="1">
      <alignment vertical="top" wrapText="1"/>
    </xf>
    <xf numFmtId="0" fontId="19" fillId="13" borderId="5" xfId="0" applyFont="1" applyFill="1" applyBorder="1" applyAlignment="1" applyProtection="1">
      <alignment vertical="top" wrapText="1"/>
    </xf>
    <xf numFmtId="0" fontId="20" fillId="13" borderId="0" xfId="0" applyFont="1" applyFill="1" applyBorder="1" applyAlignment="1" applyProtection="1"/>
    <xf numFmtId="2" fontId="19" fillId="13" borderId="0" xfId="0" applyNumberFormat="1" applyFont="1" applyFill="1" applyBorder="1" applyAlignment="1" applyProtection="1"/>
    <xf numFmtId="0" fontId="19" fillId="13" borderId="0" xfId="0" applyFont="1" applyFill="1" applyBorder="1" applyAlignment="1" applyProtection="1">
      <alignment horizontal="left" vertical="top"/>
    </xf>
    <xf numFmtId="0" fontId="26" fillId="13" borderId="0" xfId="0" applyFont="1" applyFill="1" applyBorder="1" applyProtection="1"/>
    <xf numFmtId="0" fontId="15" fillId="13" borderId="0" xfId="0" applyFont="1" applyFill="1" applyBorder="1" applyAlignment="1" applyProtection="1">
      <alignment horizontal="left" vertical="top"/>
    </xf>
    <xf numFmtId="0" fontId="25" fillId="13" borderId="0" xfId="0" applyFont="1" applyFill="1" applyBorder="1" applyProtection="1"/>
    <xf numFmtId="0" fontId="19" fillId="0" borderId="0" xfId="0" applyFont="1" applyFill="1" applyBorder="1" applyAlignment="1" applyProtection="1">
      <alignment horizontal="left" vertical="top"/>
    </xf>
    <xf numFmtId="0" fontId="20" fillId="13" borderId="0" xfId="0" applyFont="1" applyFill="1" applyBorder="1" applyAlignment="1" applyProtection="1">
      <alignment horizontal="left" vertical="top"/>
    </xf>
    <xf numFmtId="0" fontId="19" fillId="12" borderId="0" xfId="0" applyFont="1" applyFill="1" applyBorder="1" applyAlignment="1" applyProtection="1">
      <alignment horizontal="left" vertical="top"/>
    </xf>
    <xf numFmtId="0" fontId="20" fillId="13" borderId="0" xfId="0" applyFont="1" applyFill="1" applyBorder="1" applyProtection="1"/>
    <xf numFmtId="0" fontId="19" fillId="13" borderId="0" xfId="0" applyFont="1" applyFill="1" applyBorder="1" applyAlignment="1" applyProtection="1">
      <alignment horizontal="left" vertical="top" wrapText="1"/>
    </xf>
    <xf numFmtId="0" fontId="39" fillId="13" borderId="0" xfId="0" applyFont="1" applyFill="1" applyBorder="1" applyProtection="1"/>
    <xf numFmtId="0" fontId="27" fillId="13" borderId="0" xfId="0" applyFont="1" applyFill="1" applyBorder="1" applyAlignment="1" applyProtection="1">
      <alignment vertical="top"/>
    </xf>
    <xf numFmtId="2" fontId="27" fillId="13" borderId="0" xfId="0" applyNumberFormat="1" applyFont="1" applyFill="1" applyBorder="1" applyAlignment="1" applyProtection="1"/>
    <xf numFmtId="0" fontId="23" fillId="13" borderId="0" xfId="0" applyFont="1" applyFill="1" applyBorder="1" applyAlignment="1" applyProtection="1">
      <alignment horizontal="left" vertical="top" wrapText="1"/>
    </xf>
    <xf numFmtId="0" fontId="22" fillId="13" borderId="0" xfId="0" applyFont="1" applyFill="1" applyBorder="1" applyAlignment="1" applyProtection="1"/>
    <xf numFmtId="0" fontId="22" fillId="13" borderId="0" xfId="0" applyFont="1" applyFill="1" applyBorder="1" applyProtection="1"/>
    <xf numFmtId="10" fontId="27" fillId="13" borderId="0" xfId="0" applyNumberFormat="1" applyFont="1" applyFill="1" applyBorder="1" applyAlignment="1" applyProtection="1"/>
    <xf numFmtId="0" fontId="20" fillId="13" borderId="10" xfId="0" applyFont="1" applyFill="1" applyBorder="1" applyAlignment="1" applyProtection="1">
      <alignment horizontal="left" vertical="top"/>
    </xf>
    <xf numFmtId="0" fontId="29" fillId="13" borderId="10" xfId="0" applyFont="1" applyFill="1" applyBorder="1" applyAlignment="1" applyProtection="1"/>
    <xf numFmtId="0" fontId="20" fillId="13" borderId="10" xfId="0" applyFont="1" applyFill="1" applyBorder="1" applyAlignment="1" applyProtection="1"/>
    <xf numFmtId="0" fontId="20" fillId="13" borderId="11" xfId="0" applyFont="1" applyFill="1" applyBorder="1" applyAlignment="1" applyProtection="1"/>
    <xf numFmtId="0" fontId="20" fillId="0" borderId="0" xfId="0" applyFont="1" applyFill="1" applyAlignment="1" applyProtection="1"/>
    <xf numFmtId="2" fontId="20" fillId="0" borderId="0" xfId="0" applyNumberFormat="1" applyFont="1" applyFill="1" applyBorder="1" applyAlignment="1" applyProtection="1"/>
    <xf numFmtId="0" fontId="19" fillId="0" borderId="0" xfId="0" applyFont="1" applyFill="1" applyBorder="1" applyAlignment="1" applyProtection="1">
      <alignment wrapText="1"/>
    </xf>
    <xf numFmtId="0" fontId="40" fillId="0" borderId="0" xfId="0" applyFont="1" applyProtection="1"/>
    <xf numFmtId="0" fontId="8" fillId="0" borderId="0" xfId="0" applyFont="1" applyAlignment="1" applyProtection="1"/>
    <xf numFmtId="0" fontId="3" fillId="9" borderId="0" xfId="0" applyFont="1" applyFill="1" applyAlignment="1" applyProtection="1"/>
    <xf numFmtId="0" fontId="8" fillId="0" borderId="0" xfId="0" applyFont="1" applyAlignment="1" applyProtection="1">
      <alignment vertical="top" wrapText="1"/>
    </xf>
    <xf numFmtId="0" fontId="12" fillId="0" borderId="0" xfId="0" applyFont="1" applyAlignment="1" applyProtection="1">
      <alignment vertical="top" wrapText="1"/>
    </xf>
    <xf numFmtId="0" fontId="0" fillId="0" borderId="0" xfId="0" applyFill="1" applyBorder="1" applyAlignment="1" applyProtection="1">
      <alignment vertical="top" wrapText="1"/>
    </xf>
    <xf numFmtId="0" fontId="14" fillId="0" borderId="0" xfId="0" applyFont="1" applyFill="1" applyBorder="1" applyAlignment="1" applyProtection="1">
      <alignment horizontal="center"/>
    </xf>
    <xf numFmtId="0" fontId="13" fillId="0" borderId="0" xfId="0" applyFont="1" applyFill="1" applyBorder="1" applyAlignment="1" applyProtection="1">
      <alignment horizontal="center"/>
    </xf>
    <xf numFmtId="0" fontId="14" fillId="14" borderId="1" xfId="0" applyFont="1" applyFill="1" applyBorder="1" applyAlignment="1" applyProtection="1">
      <alignment horizontal="center"/>
    </xf>
    <xf numFmtId="0" fontId="13" fillId="14" borderId="1" xfId="0" applyFont="1" applyFill="1" applyBorder="1" applyAlignment="1" applyProtection="1">
      <alignment horizontal="center"/>
    </xf>
    <xf numFmtId="0" fontId="22" fillId="14" borderId="1" xfId="0" applyFont="1" applyFill="1" applyBorder="1" applyAlignment="1" applyProtection="1">
      <alignment horizontal="center"/>
    </xf>
    <xf numFmtId="0" fontId="7" fillId="0" borderId="0" xfId="0" applyFont="1" applyBorder="1" applyAlignment="1" applyProtection="1">
      <alignment wrapText="1"/>
    </xf>
    <xf numFmtId="0" fontId="43" fillId="15" borderId="0" xfId="0" applyFont="1" applyFill="1" applyProtection="1"/>
    <xf numFmtId="0" fontId="3" fillId="15" borderId="0" xfId="0" applyFont="1" applyFill="1" applyProtection="1"/>
    <xf numFmtId="0" fontId="3" fillId="16" borderId="0" xfId="0" applyFont="1" applyFill="1" applyProtection="1"/>
    <xf numFmtId="0" fontId="3" fillId="16" borderId="0" xfId="0" applyFont="1" applyFill="1" applyBorder="1" applyProtection="1"/>
    <xf numFmtId="0" fontId="15" fillId="15" borderId="0" xfId="0" applyFont="1" applyFill="1" applyProtection="1"/>
    <xf numFmtId="0" fontId="3" fillId="0" borderId="0" xfId="0" applyFont="1" applyProtection="1"/>
    <xf numFmtId="0" fontId="3" fillId="2" borderId="0" xfId="0" applyFont="1" applyFill="1" applyProtection="1"/>
    <xf numFmtId="2" fontId="15" fillId="0" borderId="0" xfId="0" applyNumberFormat="1" applyFont="1" applyFill="1" applyBorder="1" applyAlignment="1" applyProtection="1"/>
    <xf numFmtId="2" fontId="3" fillId="0" borderId="0" xfId="0" applyNumberFormat="1" applyFont="1" applyFill="1" applyBorder="1" applyAlignment="1" applyProtection="1"/>
    <xf numFmtId="0" fontId="19" fillId="0" borderId="0" xfId="0" applyFont="1" applyFill="1" applyAlignment="1" applyProtection="1">
      <alignment horizontal="center" vertical="center"/>
    </xf>
    <xf numFmtId="0" fontId="20" fillId="12" borderId="0" xfId="0" applyFont="1" applyFill="1" applyBorder="1" applyAlignment="1" applyProtection="1">
      <alignment horizontal="center" vertical="center"/>
    </xf>
    <xf numFmtId="0" fontId="9" fillId="0" borderId="0" xfId="0" applyFont="1" applyBorder="1" applyAlignment="1" applyProtection="1">
      <alignment wrapText="1"/>
    </xf>
    <xf numFmtId="0" fontId="10" fillId="2" borderId="0" xfId="0" applyFont="1" applyFill="1" applyBorder="1" applyProtection="1"/>
    <xf numFmtId="0" fontId="10" fillId="0" borderId="0" xfId="0" applyFont="1" applyProtection="1"/>
    <xf numFmtId="0" fontId="3" fillId="9" borderId="0" xfId="0" applyFont="1" applyFill="1" applyBorder="1" applyAlignment="1" applyProtection="1"/>
    <xf numFmtId="0" fontId="3" fillId="0" borderId="0" xfId="0" applyFont="1" applyFill="1" applyAlignment="1" applyProtection="1"/>
    <xf numFmtId="0" fontId="8" fillId="0" borderId="0" xfId="0" applyFont="1" applyAlignment="1" applyProtection="1">
      <alignment horizontal="left"/>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left"/>
    </xf>
    <xf numFmtId="0" fontId="45" fillId="0" borderId="0" xfId="0" applyFont="1" applyFill="1" applyBorder="1" applyAlignment="1" applyProtection="1">
      <alignment horizontal="center"/>
    </xf>
    <xf numFmtId="0" fontId="8" fillId="0" borderId="0" xfId="0" applyFont="1" applyFill="1" applyBorder="1" applyAlignment="1" applyProtection="1">
      <alignment horizontal="left"/>
    </xf>
    <xf numFmtId="0" fontId="7" fillId="0" borderId="0" xfId="0" applyFont="1" applyAlignment="1" applyProtection="1">
      <alignment horizontal="left"/>
    </xf>
    <xf numFmtId="0" fontId="46" fillId="4" borderId="1" xfId="0" applyFont="1" applyFill="1" applyBorder="1" applyAlignment="1" applyProtection="1">
      <alignment horizontal="center" vertical="center"/>
      <protection locked="0"/>
    </xf>
    <xf numFmtId="0" fontId="8" fillId="0" borderId="0" xfId="0" applyFont="1" applyFill="1" applyProtection="1"/>
    <xf numFmtId="0" fontId="7" fillId="0" borderId="0" xfId="0" applyFont="1" applyFill="1" applyAlignment="1" applyProtection="1">
      <alignment horizontal="left"/>
    </xf>
    <xf numFmtId="0" fontId="8" fillId="0" borderId="0" xfId="0" applyFont="1" applyFill="1" applyBorder="1" applyAlignment="1" applyProtection="1">
      <alignment horizontal="center"/>
    </xf>
    <xf numFmtId="0" fontId="8" fillId="0" borderId="0" xfId="0" applyFont="1" applyFill="1" applyAlignment="1" applyProtection="1">
      <alignment horizontal="left"/>
    </xf>
    <xf numFmtId="0" fontId="8" fillId="0" borderId="0" xfId="0" applyFont="1" applyFill="1" applyBorder="1" applyProtection="1"/>
    <xf numFmtId="0" fontId="3" fillId="0" borderId="0" xfId="0" applyFont="1" applyFill="1" applyBorder="1" applyAlignment="1" applyProtection="1">
      <alignment horizontal="center"/>
    </xf>
    <xf numFmtId="0" fontId="47" fillId="0" borderId="0" xfId="0" applyFont="1" applyFill="1" applyAlignment="1" applyProtection="1">
      <alignment horizontal="left" vertical="top"/>
    </xf>
    <xf numFmtId="0" fontId="3" fillId="2" borderId="0" xfId="0" applyFont="1" applyFill="1" applyAlignment="1" applyProtection="1"/>
    <xf numFmtId="0" fontId="20" fillId="13" borderId="4" xfId="0" applyFont="1" applyFill="1" applyBorder="1" applyAlignment="1" applyProtection="1">
      <alignment horizontal="left" indent="1"/>
    </xf>
    <xf numFmtId="0" fontId="20" fillId="13" borderId="4" xfId="0" applyFont="1" applyFill="1" applyBorder="1" applyProtection="1"/>
    <xf numFmtId="2" fontId="15" fillId="13" borderId="0" xfId="0" applyNumberFormat="1" applyFont="1" applyFill="1" applyBorder="1" applyAlignment="1" applyProtection="1">
      <alignment horizontal="right" vertical="top"/>
    </xf>
    <xf numFmtId="1" fontId="19" fillId="13" borderId="5" xfId="0" applyNumberFormat="1" applyFont="1" applyFill="1" applyBorder="1" applyAlignment="1" applyProtection="1"/>
    <xf numFmtId="0" fontId="20" fillId="13" borderId="5" xfId="0" applyFont="1" applyFill="1" applyBorder="1" applyAlignment="1" applyProtection="1"/>
    <xf numFmtId="0" fontId="25" fillId="13" borderId="5" xfId="0" applyFont="1" applyFill="1" applyBorder="1" applyProtection="1"/>
    <xf numFmtId="0" fontId="20" fillId="13" borderId="5" xfId="0" applyFont="1" applyFill="1" applyBorder="1" applyProtection="1"/>
    <xf numFmtId="0" fontId="15" fillId="13" borderId="5" xfId="0" applyFont="1" applyFill="1" applyBorder="1" applyProtection="1"/>
    <xf numFmtId="2" fontId="19" fillId="13" borderId="0" xfId="0" applyNumberFormat="1" applyFont="1" applyFill="1" applyBorder="1" applyAlignment="1" applyProtection="1">
      <alignment horizontal="center"/>
    </xf>
    <xf numFmtId="0" fontId="47" fillId="12" borderId="0" xfId="0" applyFont="1" applyFill="1" applyAlignment="1" applyProtection="1">
      <alignment horizontal="left" vertical="top"/>
    </xf>
    <xf numFmtId="0" fontId="3" fillId="18" borderId="0" xfId="0" applyFont="1" applyFill="1" applyProtection="1"/>
    <xf numFmtId="0" fontId="14" fillId="18" borderId="0" xfId="0" applyFont="1" applyFill="1" applyProtection="1"/>
    <xf numFmtId="0" fontId="14" fillId="18" borderId="0" xfId="0" applyFont="1" applyFill="1" applyBorder="1" applyAlignment="1" applyProtection="1">
      <alignment horizontal="center"/>
    </xf>
    <xf numFmtId="0" fontId="42" fillId="0" borderId="0" xfId="0" applyFont="1" applyBorder="1" applyAlignment="1" applyProtection="1"/>
    <xf numFmtId="0" fontId="3" fillId="12" borderId="0" xfId="0" applyFont="1" applyFill="1" applyProtection="1"/>
    <xf numFmtId="0" fontId="3" fillId="18" borderId="0" xfId="0" applyFont="1" applyFill="1" applyBorder="1" applyProtection="1"/>
    <xf numFmtId="0" fontId="3" fillId="12" borderId="0" xfId="0" applyFont="1" applyFill="1" applyBorder="1" applyProtection="1"/>
    <xf numFmtId="0" fontId="1" fillId="0" borderId="0" xfId="0" applyFont="1" applyFill="1" applyProtection="1"/>
    <xf numFmtId="0" fontId="34" fillId="0" borderId="0" xfId="0" applyFont="1" applyFill="1" applyBorder="1" applyAlignment="1" applyProtection="1">
      <alignment horizontal="center"/>
    </xf>
    <xf numFmtId="0" fontId="15" fillId="0" borderId="0" xfId="0" applyFont="1" applyFill="1" applyAlignment="1" applyProtection="1">
      <alignment horizontal="left" vertical="top"/>
    </xf>
    <xf numFmtId="0" fontId="23" fillId="4" borderId="1" xfId="0" applyFont="1" applyFill="1" applyBorder="1" applyAlignment="1" applyProtection="1">
      <alignment horizontal="center"/>
      <protection locked="0"/>
    </xf>
    <xf numFmtId="0" fontId="15" fillId="0" borderId="0" xfId="0" applyFont="1" applyFill="1" applyBorder="1" applyAlignment="1" applyProtection="1">
      <alignment vertical="top" wrapText="1"/>
    </xf>
    <xf numFmtId="0" fontId="47" fillId="0" borderId="0" xfId="0" applyFont="1" applyFill="1" applyAlignment="1" applyProtection="1">
      <alignment horizontal="center" vertical="top"/>
    </xf>
    <xf numFmtId="0" fontId="51" fillId="0" borderId="0" xfId="1" applyFont="1" applyFill="1" applyBorder="1" applyAlignment="1" applyProtection="1">
      <alignment horizontal="left" vertical="top"/>
    </xf>
    <xf numFmtId="0" fontId="3" fillId="9" borderId="0" xfId="0" applyFont="1" applyFill="1" applyAlignment="1" applyProtection="1">
      <alignment horizontal="left" vertical="top" wrapText="1"/>
    </xf>
    <xf numFmtId="0" fontId="3" fillId="9" borderId="0" xfId="0" applyFont="1" applyFill="1" applyAlignment="1" applyProtection="1">
      <alignment vertical="top" wrapText="1"/>
    </xf>
    <xf numFmtId="0" fontId="47" fillId="9" borderId="0" xfId="0" applyFont="1" applyFill="1" applyAlignment="1" applyProtection="1">
      <alignment horizontal="center" vertical="top"/>
    </xf>
    <xf numFmtId="0" fontId="51" fillId="9" borderId="0" xfId="1" applyFont="1" applyFill="1" applyAlignment="1" applyProtection="1">
      <alignment horizontal="left"/>
      <protection locked="0"/>
    </xf>
    <xf numFmtId="0" fontId="51" fillId="0" borderId="0" xfId="1" applyFont="1" applyAlignment="1" applyProtection="1">
      <alignment horizontal="left"/>
      <protection locked="0"/>
    </xf>
    <xf numFmtId="0" fontId="6" fillId="19" borderId="0" xfId="0" applyFont="1" applyFill="1" applyBorder="1" applyAlignment="1" applyProtection="1">
      <alignment vertical="top" wrapText="1"/>
    </xf>
    <xf numFmtId="0" fontId="47" fillId="0" borderId="0" xfId="0" applyFont="1" applyFill="1" applyAlignment="1" applyProtection="1">
      <alignment vertical="top"/>
    </xf>
    <xf numFmtId="0" fontId="8" fillId="2" borderId="0" xfId="0" applyFont="1" applyFill="1" applyAlignment="1" applyProtection="1">
      <alignment horizontal="left"/>
    </xf>
    <xf numFmtId="0" fontId="8" fillId="19" borderId="0" xfId="0" applyFont="1" applyFill="1" applyBorder="1" applyAlignment="1" applyProtection="1">
      <alignment vertical="top" wrapText="1"/>
    </xf>
    <xf numFmtId="0" fontId="55" fillId="0" borderId="0" xfId="0" applyFont="1" applyFill="1" applyBorder="1" applyAlignment="1" applyProtection="1">
      <alignment vertical="top" wrapText="1"/>
    </xf>
    <xf numFmtId="0" fontId="8" fillId="0" borderId="0" xfId="0" applyFont="1" applyFill="1" applyBorder="1" applyAlignment="1" applyProtection="1">
      <alignment horizontal="left" vertical="top"/>
    </xf>
    <xf numFmtId="0" fontId="8" fillId="0" borderId="0" xfId="0" applyFont="1" applyFill="1" applyBorder="1" applyAlignment="1" applyProtection="1">
      <alignment horizontal="left" vertical="top" wrapText="1"/>
    </xf>
    <xf numFmtId="0" fontId="8" fillId="19" borderId="0" xfId="0" applyFont="1" applyFill="1" applyBorder="1" applyAlignment="1" applyProtection="1">
      <alignment horizontal="left" vertical="top" wrapText="1"/>
    </xf>
    <xf numFmtId="0" fontId="42" fillId="4" borderId="1" xfId="0" applyFont="1" applyFill="1" applyBorder="1" applyAlignment="1" applyProtection="1">
      <alignment horizontal="center" vertical="center"/>
      <protection locked="0"/>
    </xf>
    <xf numFmtId="0" fontId="6" fillId="19" borderId="6" xfId="0" applyFont="1" applyFill="1" applyBorder="1" applyAlignment="1" applyProtection="1">
      <alignment horizontal="left" vertical="top"/>
    </xf>
    <xf numFmtId="0" fontId="6" fillId="19" borderId="7" xfId="0" applyFont="1" applyFill="1" applyBorder="1" applyAlignment="1" applyProtection="1">
      <alignment vertical="top" wrapText="1"/>
    </xf>
    <xf numFmtId="0" fontId="0" fillId="19" borderId="8" xfId="0" applyFill="1" applyBorder="1" applyAlignment="1" applyProtection="1">
      <alignment vertical="top" wrapText="1"/>
    </xf>
    <xf numFmtId="0" fontId="8" fillId="19" borderId="4" xfId="0" applyFont="1" applyFill="1" applyBorder="1" applyAlignment="1" applyProtection="1">
      <alignment vertical="top" wrapText="1"/>
    </xf>
    <xf numFmtId="0" fontId="8" fillId="19" borderId="5" xfId="0" applyFont="1" applyFill="1" applyBorder="1" applyAlignment="1" applyProtection="1">
      <alignment vertical="top" wrapText="1"/>
    </xf>
    <xf numFmtId="0" fontId="12" fillId="19" borderId="4" xfId="0" applyFont="1" applyFill="1" applyBorder="1" applyAlignment="1" applyProtection="1">
      <alignment vertical="top" wrapText="1"/>
    </xf>
    <xf numFmtId="0" fontId="12" fillId="19" borderId="5" xfId="0" applyFont="1" applyFill="1" applyBorder="1" applyAlignment="1" applyProtection="1">
      <alignment vertical="top" wrapText="1"/>
    </xf>
    <xf numFmtId="0" fontId="8" fillId="19" borderId="0" xfId="0" applyFont="1" applyFill="1" applyBorder="1" applyAlignment="1" applyProtection="1">
      <alignment vertical="top"/>
    </xf>
    <xf numFmtId="0" fontId="8" fillId="19" borderId="4" xfId="0" applyFont="1" applyFill="1" applyBorder="1" applyAlignment="1" applyProtection="1">
      <alignment horizontal="left"/>
    </xf>
    <xf numFmtId="0" fontId="8" fillId="19" borderId="0" xfId="0" applyFont="1" applyFill="1" applyBorder="1" applyAlignment="1" applyProtection="1">
      <alignment horizontal="left"/>
    </xf>
    <xf numFmtId="0" fontId="8" fillId="19" borderId="5" xfId="0" applyFont="1" applyFill="1" applyBorder="1" applyAlignment="1" applyProtection="1">
      <alignment horizontal="left"/>
    </xf>
    <xf numFmtId="0" fontId="8" fillId="19" borderId="4" xfId="0" applyFont="1" applyFill="1" applyBorder="1" applyProtection="1"/>
    <xf numFmtId="0" fontId="55" fillId="19" borderId="5" xfId="0" applyFont="1" applyFill="1" applyBorder="1" applyAlignment="1" applyProtection="1">
      <alignment vertical="top" wrapText="1"/>
    </xf>
    <xf numFmtId="0" fontId="6" fillId="19" borderId="4" xfId="0" applyFont="1" applyFill="1" applyBorder="1" applyProtection="1"/>
    <xf numFmtId="0" fontId="47" fillId="19" borderId="0" xfId="0" applyFont="1" applyFill="1" applyBorder="1" applyAlignment="1" applyProtection="1">
      <alignment horizontal="center" vertical="top"/>
    </xf>
    <xf numFmtId="0" fontId="0" fillId="19" borderId="5" xfId="0" applyFill="1" applyBorder="1" applyAlignment="1" applyProtection="1">
      <alignment vertical="top" wrapText="1"/>
    </xf>
    <xf numFmtId="0" fontId="8" fillId="19" borderId="4" xfId="0" applyFont="1" applyFill="1" applyBorder="1" applyAlignment="1" applyProtection="1">
      <alignment horizontal="left" vertical="top"/>
    </xf>
    <xf numFmtId="0" fontId="6" fillId="19" borderId="9" xfId="0" applyFont="1" applyFill="1" applyBorder="1" applyAlignment="1" applyProtection="1">
      <alignment horizontal="left" vertical="top"/>
    </xf>
    <xf numFmtId="0" fontId="6" fillId="19" borderId="10" xfId="0" applyFont="1" applyFill="1" applyBorder="1" applyAlignment="1" applyProtection="1">
      <alignment vertical="top" wrapText="1"/>
    </xf>
    <xf numFmtId="0" fontId="0" fillId="19" borderId="11" xfId="0" applyFill="1" applyBorder="1" applyAlignment="1" applyProtection="1">
      <alignment vertical="top" wrapText="1"/>
    </xf>
    <xf numFmtId="0" fontId="17" fillId="0" borderId="0" xfId="0" applyFont="1" applyAlignment="1" applyProtection="1">
      <alignment vertical="top" wrapText="1"/>
    </xf>
    <xf numFmtId="0" fontId="47" fillId="0" borderId="0" xfId="0" applyFont="1" applyFill="1" applyAlignment="1" applyProtection="1">
      <alignment horizontal="center" vertical="top"/>
    </xf>
    <xf numFmtId="0" fontId="3" fillId="0" borderId="0" xfId="0" applyFont="1" applyFill="1" applyAlignment="1" applyProtection="1">
      <alignment horizontal="left" vertical="top" wrapText="1"/>
    </xf>
    <xf numFmtId="0" fontId="3" fillId="0" borderId="0" xfId="0" applyFont="1" applyFill="1" applyAlignment="1" applyProtection="1">
      <alignment horizontal="left" vertical="top"/>
    </xf>
    <xf numFmtId="2" fontId="19" fillId="0" borderId="0" xfId="0" applyNumberFormat="1" applyFont="1" applyFill="1" applyBorder="1" applyAlignment="1" applyProtection="1">
      <alignment horizontal="center"/>
      <protection locked="0"/>
    </xf>
    <xf numFmtId="0" fontId="20" fillId="0" borderId="0" xfId="0" applyFont="1" applyAlignment="1" applyProtection="1">
      <alignment vertical="top" wrapText="1"/>
    </xf>
    <xf numFmtId="0" fontId="14" fillId="0" borderId="0" xfId="0" applyFont="1" applyAlignment="1" applyProtection="1">
      <alignment horizontal="left" vertical="top"/>
    </xf>
    <xf numFmtId="0" fontId="3" fillId="0" borderId="0" xfId="0" applyFont="1" applyAlignment="1" applyProtection="1">
      <alignment horizontal="center" vertical="top"/>
    </xf>
    <xf numFmtId="0" fontId="22" fillId="0" borderId="0" xfId="0" applyFont="1" applyAlignment="1" applyProtection="1">
      <alignment vertical="top" wrapText="1"/>
    </xf>
    <xf numFmtId="0" fontId="41" fillId="19" borderId="0" xfId="0" applyFont="1" applyFill="1" applyBorder="1" applyAlignment="1" applyProtection="1">
      <alignment horizontal="left" vertical="top" wrapText="1" readingOrder="1"/>
    </xf>
    <xf numFmtId="0" fontId="51" fillId="19" borderId="0" xfId="1" applyFont="1" applyFill="1" applyBorder="1" applyAlignment="1" applyProtection="1">
      <alignment vertical="top" wrapText="1"/>
      <protection locked="0"/>
    </xf>
    <xf numFmtId="0" fontId="51" fillId="19" borderId="5" xfId="1" applyFont="1" applyFill="1" applyBorder="1" applyAlignment="1" applyProtection="1">
      <alignment vertical="top" wrapText="1"/>
      <protection locked="0"/>
    </xf>
    <xf numFmtId="10" fontId="14" fillId="6" borderId="3" xfId="0" applyNumberFormat="1" applyFont="1" applyFill="1" applyBorder="1" applyAlignment="1" applyProtection="1">
      <alignment horizontal="center" vertical="center"/>
    </xf>
    <xf numFmtId="0" fontId="9" fillId="0" borderId="0" xfId="0" applyFont="1" applyBorder="1" applyAlignment="1" applyProtection="1">
      <alignment horizontal="center" wrapText="1"/>
    </xf>
    <xf numFmtId="0" fontId="3" fillId="0" borderId="0" xfId="0" applyFont="1" applyAlignment="1" applyProtection="1">
      <alignment horizontal="left" vertical="top" wrapText="1"/>
    </xf>
    <xf numFmtId="0" fontId="17" fillId="13" borderId="6" xfId="0" applyFont="1" applyFill="1" applyBorder="1" applyAlignment="1" applyProtection="1">
      <alignment horizontal="center" vertical="center" wrapText="1"/>
    </xf>
    <xf numFmtId="0" fontId="17" fillId="13" borderId="7" xfId="0" applyFont="1" applyFill="1" applyBorder="1" applyAlignment="1" applyProtection="1">
      <alignment horizontal="center" vertical="center" wrapText="1"/>
    </xf>
    <xf numFmtId="0" fontId="17" fillId="13" borderId="8" xfId="0" applyFont="1" applyFill="1" applyBorder="1" applyAlignment="1" applyProtection="1">
      <alignment horizontal="center" vertical="center" wrapText="1"/>
    </xf>
    <xf numFmtId="0" fontId="47" fillId="0" borderId="0" xfId="0" applyFont="1" applyFill="1" applyAlignment="1" applyProtection="1">
      <alignment horizontal="center" vertical="top"/>
    </xf>
    <xf numFmtId="0" fontId="51" fillId="0" borderId="0" xfId="1" applyFont="1" applyFill="1" applyAlignment="1" applyProtection="1">
      <alignment horizontal="left"/>
      <protection locked="0"/>
    </xf>
    <xf numFmtId="0" fontId="15" fillId="0" borderId="0" xfId="0" applyFont="1" applyAlignment="1" applyProtection="1">
      <alignment horizontal="left" vertical="top" wrapText="1"/>
    </xf>
    <xf numFmtId="0" fontId="34" fillId="7" borderId="0" xfId="0" applyFont="1" applyFill="1" applyBorder="1" applyAlignment="1" applyProtection="1">
      <alignment horizontal="center"/>
    </xf>
    <xf numFmtId="0" fontId="34" fillId="7" borderId="1" xfId="0" applyFont="1" applyFill="1" applyBorder="1" applyAlignment="1" applyProtection="1">
      <alignment horizontal="center"/>
    </xf>
    <xf numFmtId="0" fontId="15" fillId="0" borderId="0" xfId="0" applyFont="1" applyAlignment="1" applyProtection="1">
      <alignment horizontal="left" vertical="center" wrapText="1"/>
    </xf>
    <xf numFmtId="0" fontId="34" fillId="0" borderId="0" xfId="0" applyFont="1" applyFill="1" applyBorder="1" applyAlignment="1" applyProtection="1">
      <alignment horizontal="center"/>
    </xf>
    <xf numFmtId="0" fontId="8" fillId="4" borderId="1" xfId="0" applyFont="1" applyFill="1" applyBorder="1" applyAlignment="1" applyProtection="1">
      <alignment horizontal="center"/>
      <protection locked="0"/>
    </xf>
    <xf numFmtId="0" fontId="44" fillId="7" borderId="0" xfId="0" applyFont="1" applyFill="1" applyBorder="1" applyAlignment="1" applyProtection="1">
      <alignment horizontal="center" vertical="top"/>
    </xf>
    <xf numFmtId="0" fontId="51" fillId="0" borderId="0" xfId="1" applyFont="1" applyAlignment="1" applyProtection="1">
      <alignment horizontal="left"/>
      <protection locked="0"/>
    </xf>
    <xf numFmtId="0" fontId="15" fillId="0" borderId="0" xfId="0" applyFont="1" applyFill="1" applyBorder="1" applyAlignment="1" applyProtection="1">
      <alignment horizontal="left" vertical="top" wrapText="1"/>
    </xf>
    <xf numFmtId="0" fontId="22" fillId="0" borderId="0" xfId="0" applyFont="1" applyAlignment="1" applyProtection="1">
      <alignment horizontal="left" vertical="top" wrapText="1"/>
    </xf>
    <xf numFmtId="0" fontId="8" fillId="0" borderId="0" xfId="0" applyFont="1" applyAlignment="1" applyProtection="1">
      <alignment horizontal="left" vertical="top" wrapText="1"/>
    </xf>
    <xf numFmtId="0" fontId="47" fillId="9" borderId="0" xfId="0" applyFont="1" applyFill="1" applyAlignment="1" applyProtection="1">
      <alignment horizontal="center" vertical="top"/>
    </xf>
    <xf numFmtId="0" fontId="51" fillId="9" borderId="0" xfId="1" applyFont="1" applyFill="1" applyAlignment="1" applyProtection="1">
      <alignment horizontal="left"/>
      <protection locked="0"/>
    </xf>
    <xf numFmtId="0" fontId="3" fillId="9" borderId="0" xfId="0" applyFont="1" applyFill="1" applyAlignment="1" applyProtection="1">
      <alignment horizontal="left" vertical="top" wrapText="1"/>
    </xf>
    <xf numFmtId="2" fontId="14" fillId="8" borderId="12" xfId="0" applyNumberFormat="1" applyFont="1" applyFill="1" applyBorder="1" applyAlignment="1" applyProtection="1">
      <alignment horizontal="center" vertical="top" wrapText="1"/>
      <protection locked="0"/>
    </xf>
    <xf numFmtId="2" fontId="14" fillId="8" borderId="13" xfId="0" applyNumberFormat="1" applyFont="1" applyFill="1" applyBorder="1" applyAlignment="1" applyProtection="1">
      <alignment horizontal="center" vertical="top" wrapText="1"/>
      <protection locked="0"/>
    </xf>
    <xf numFmtId="2" fontId="14" fillId="8" borderId="14" xfId="0" applyNumberFormat="1" applyFont="1" applyFill="1" applyBorder="1" applyAlignment="1" applyProtection="1">
      <alignment horizontal="center" vertical="top" wrapText="1"/>
      <protection locked="0"/>
    </xf>
    <xf numFmtId="0" fontId="34" fillId="7" borderId="0" xfId="0" applyFont="1" applyFill="1" applyBorder="1" applyAlignment="1" applyProtection="1">
      <alignment horizontal="center" vertical="top"/>
    </xf>
    <xf numFmtId="2" fontId="14" fillId="11" borderId="12" xfId="0" applyNumberFormat="1" applyFont="1" applyFill="1" applyBorder="1" applyAlignment="1" applyProtection="1">
      <alignment horizontal="center" vertical="top" wrapText="1"/>
    </xf>
    <xf numFmtId="2" fontId="14" fillId="11" borderId="13" xfId="0" applyNumberFormat="1" applyFont="1" applyFill="1" applyBorder="1" applyAlignment="1" applyProtection="1">
      <alignment horizontal="center" vertical="top" wrapText="1"/>
    </xf>
    <xf numFmtId="2" fontId="14" fillId="11" borderId="14" xfId="0" applyNumberFormat="1" applyFont="1" applyFill="1" applyBorder="1" applyAlignment="1" applyProtection="1">
      <alignment horizontal="center" vertical="top" wrapText="1"/>
    </xf>
    <xf numFmtId="0" fontId="3" fillId="4" borderId="1" xfId="0" applyFont="1" applyFill="1" applyBorder="1" applyAlignment="1" applyProtection="1">
      <alignment horizontal="center"/>
      <protection locked="0"/>
    </xf>
    <xf numFmtId="0" fontId="3" fillId="2" borderId="0" xfId="0" applyFont="1" applyFill="1" applyAlignment="1" applyProtection="1">
      <alignment horizontal="left" vertical="center" wrapText="1"/>
    </xf>
    <xf numFmtId="0" fontId="3" fillId="4" borderId="6"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11" xfId="0" applyFont="1" applyFill="1" applyBorder="1" applyAlignment="1" applyProtection="1">
      <alignment horizontal="left" vertical="top" wrapText="1"/>
      <protection locked="0"/>
    </xf>
    <xf numFmtId="0" fontId="51" fillId="0" borderId="0" xfId="1" applyFont="1" applyFill="1" applyBorder="1" applyAlignment="1" applyProtection="1">
      <alignment horizontal="left" vertical="top"/>
    </xf>
    <xf numFmtId="0" fontId="3" fillId="0" borderId="0" xfId="0" applyFont="1" applyFill="1" applyAlignment="1" applyProtection="1">
      <alignment horizontal="left" vertical="top" wrapText="1"/>
    </xf>
    <xf numFmtId="0" fontId="51" fillId="0" borderId="0" xfId="1" applyFont="1" applyFill="1" applyBorder="1" applyAlignment="1" applyProtection="1">
      <alignment horizontal="left" vertical="top"/>
      <protection locked="0"/>
    </xf>
    <xf numFmtId="0" fontId="17" fillId="0" borderId="0" xfId="0" applyFont="1" applyAlignment="1" applyProtection="1">
      <alignment horizontal="left" vertical="top" wrapText="1"/>
    </xf>
    <xf numFmtId="0" fontId="34" fillId="7" borderId="10" xfId="0" applyFont="1" applyFill="1" applyBorder="1" applyAlignment="1" applyProtection="1">
      <alignment horizontal="center"/>
    </xf>
    <xf numFmtId="0" fontId="51" fillId="0" borderId="0" xfId="1" applyFont="1" applyFill="1" applyBorder="1" applyAlignment="1" applyProtection="1">
      <alignment horizontal="left"/>
      <protection locked="0"/>
    </xf>
    <xf numFmtId="14" fontId="3" fillId="4" borderId="1" xfId="0" applyNumberFormat="1" applyFont="1" applyFill="1" applyBorder="1" applyAlignment="1" applyProtection="1">
      <alignment horizontal="center"/>
      <protection locked="0"/>
    </xf>
    <xf numFmtId="0" fontId="14" fillId="2" borderId="2" xfId="0" applyFont="1" applyFill="1" applyBorder="1" applyAlignment="1" applyProtection="1">
      <alignment horizontal="center"/>
    </xf>
    <xf numFmtId="0" fontId="3" fillId="8" borderId="12" xfId="0" applyFont="1" applyFill="1" applyBorder="1" applyAlignment="1" applyProtection="1">
      <alignment horizontal="left" wrapText="1"/>
      <protection locked="0"/>
    </xf>
    <xf numFmtId="0" fontId="3" fillId="8" borderId="13" xfId="0" applyFont="1" applyFill="1" applyBorder="1" applyAlignment="1" applyProtection="1">
      <alignment horizontal="left" wrapText="1"/>
      <protection locked="0"/>
    </xf>
    <xf numFmtId="0" fontId="3" fillId="8" borderId="14" xfId="0" applyFont="1" applyFill="1" applyBorder="1" applyAlignment="1" applyProtection="1">
      <alignment horizontal="left" wrapText="1"/>
      <protection locked="0"/>
    </xf>
    <xf numFmtId="2" fontId="14" fillId="4" borderId="1" xfId="0" applyNumberFormat="1" applyFont="1" applyFill="1" applyBorder="1" applyAlignment="1" applyProtection="1">
      <alignment horizontal="center"/>
      <protection locked="0"/>
    </xf>
    <xf numFmtId="2" fontId="14" fillId="6" borderId="1" xfId="0" applyNumberFormat="1" applyFont="1" applyFill="1" applyBorder="1" applyAlignment="1" applyProtection="1">
      <alignment horizontal="center"/>
    </xf>
    <xf numFmtId="0" fontId="3" fillId="4" borderId="1" xfId="0" applyFont="1" applyFill="1" applyBorder="1" applyAlignment="1" applyProtection="1">
      <alignment horizontal="left"/>
      <protection locked="0"/>
    </xf>
    <xf numFmtId="0" fontId="14" fillId="0" borderId="0" xfId="0" applyFont="1" applyBorder="1" applyAlignment="1" applyProtection="1">
      <alignment horizontal="left"/>
    </xf>
    <xf numFmtId="0" fontId="49" fillId="0" borderId="0" xfId="0" applyFont="1" applyBorder="1" applyAlignment="1" applyProtection="1">
      <alignment horizontal="center"/>
    </xf>
    <xf numFmtId="0" fontId="18" fillId="0" borderId="0" xfId="0" applyFont="1" applyBorder="1" applyAlignment="1" applyProtection="1">
      <alignment horizontal="left" vertical="top" wrapText="1"/>
    </xf>
    <xf numFmtId="2" fontId="19" fillId="0" borderId="0" xfId="0" applyNumberFormat="1" applyFont="1" applyFill="1" applyBorder="1" applyAlignment="1" applyProtection="1">
      <alignment horizontal="center" vertical="center"/>
    </xf>
    <xf numFmtId="2" fontId="17" fillId="0" borderId="0" xfId="0" applyNumberFormat="1" applyFont="1" applyFill="1" applyBorder="1" applyAlignment="1" applyProtection="1">
      <alignment horizontal="center"/>
    </xf>
    <xf numFmtId="0" fontId="19" fillId="13" borderId="4" xfId="0" applyFont="1" applyFill="1" applyBorder="1" applyAlignment="1" applyProtection="1">
      <alignment horizontal="center"/>
    </xf>
    <xf numFmtId="0" fontId="19" fillId="13" borderId="0" xfId="0" applyFont="1" applyFill="1" applyBorder="1" applyAlignment="1" applyProtection="1">
      <alignment horizontal="center"/>
    </xf>
    <xf numFmtId="2" fontId="17" fillId="11" borderId="12" xfId="0" applyNumberFormat="1" applyFont="1" applyFill="1" applyBorder="1" applyAlignment="1" applyProtection="1">
      <alignment horizontal="center" vertical="top"/>
    </xf>
    <xf numFmtId="2" fontId="17" fillId="11" borderId="14" xfId="0" applyNumberFormat="1" applyFont="1" applyFill="1" applyBorder="1" applyAlignment="1" applyProtection="1">
      <alignment horizontal="center" vertical="top"/>
    </xf>
    <xf numFmtId="2" fontId="19" fillId="11" borderId="12" xfId="0" applyNumberFormat="1" applyFont="1" applyFill="1" applyBorder="1" applyAlignment="1" applyProtection="1">
      <alignment horizontal="center"/>
    </xf>
    <xf numFmtId="2" fontId="19" fillId="11" borderId="13" xfId="0" applyNumberFormat="1" applyFont="1" applyFill="1" applyBorder="1" applyAlignment="1" applyProtection="1">
      <alignment horizontal="center"/>
    </xf>
    <xf numFmtId="2" fontId="19" fillId="11" borderId="14" xfId="0" applyNumberFormat="1" applyFont="1" applyFill="1" applyBorder="1" applyAlignment="1" applyProtection="1">
      <alignment horizontal="center"/>
    </xf>
    <xf numFmtId="2" fontId="17" fillId="11" borderId="12" xfId="0" applyNumberFormat="1" applyFont="1" applyFill="1" applyBorder="1" applyAlignment="1" applyProtection="1">
      <alignment horizontal="center"/>
    </xf>
    <xf numFmtId="2" fontId="17" fillId="11" borderId="13" xfId="0" applyNumberFormat="1" applyFont="1" applyFill="1" applyBorder="1" applyAlignment="1" applyProtection="1">
      <alignment horizontal="center"/>
    </xf>
    <xf numFmtId="2" fontId="17" fillId="11" borderId="14" xfId="0" applyNumberFormat="1" applyFont="1" applyFill="1" applyBorder="1" applyAlignment="1" applyProtection="1">
      <alignment horizontal="center"/>
    </xf>
    <xf numFmtId="0" fontId="15" fillId="0" borderId="0" xfId="0" applyFont="1" applyFill="1" applyAlignment="1" applyProtection="1">
      <alignment horizontal="left" vertical="top"/>
    </xf>
    <xf numFmtId="10" fontId="17" fillId="11" borderId="12" xfId="0" applyNumberFormat="1" applyFont="1" applyFill="1" applyBorder="1" applyAlignment="1" applyProtection="1">
      <alignment horizontal="center"/>
    </xf>
    <xf numFmtId="10" fontId="17" fillId="11" borderId="13" xfId="0" applyNumberFormat="1" applyFont="1" applyFill="1" applyBorder="1" applyAlignment="1" applyProtection="1">
      <alignment horizontal="center"/>
    </xf>
    <xf numFmtId="10" fontId="17" fillId="11" borderId="14" xfId="0" applyNumberFormat="1" applyFont="1" applyFill="1" applyBorder="1" applyAlignment="1" applyProtection="1">
      <alignment horizontal="center"/>
    </xf>
    <xf numFmtId="0" fontId="3" fillId="17" borderId="0" xfId="0" applyFont="1" applyFill="1" applyBorder="1" applyAlignment="1" applyProtection="1">
      <alignment horizontal="right" vertical="center"/>
    </xf>
    <xf numFmtId="0" fontId="3" fillId="17" borderId="5" xfId="0" applyFont="1" applyFill="1" applyBorder="1" applyAlignment="1" applyProtection="1">
      <alignment horizontal="right" vertical="center"/>
    </xf>
    <xf numFmtId="0" fontId="17" fillId="13" borderId="9" xfId="0" applyFont="1" applyFill="1" applyBorder="1" applyAlignment="1" applyProtection="1">
      <alignment horizontal="center" vertical="center" wrapText="1"/>
    </xf>
    <xf numFmtId="0" fontId="17" fillId="13" borderId="10" xfId="0" applyFont="1" applyFill="1" applyBorder="1" applyAlignment="1" applyProtection="1">
      <alignment horizontal="center" vertical="center" wrapText="1"/>
    </xf>
    <xf numFmtId="0" fontId="17" fillId="13" borderId="11" xfId="0" applyFont="1" applyFill="1" applyBorder="1" applyAlignment="1" applyProtection="1">
      <alignment horizontal="center" vertical="center" wrapText="1"/>
    </xf>
    <xf numFmtId="2" fontId="19" fillId="11" borderId="3" xfId="0" applyNumberFormat="1" applyFont="1" applyFill="1" applyBorder="1" applyAlignment="1" applyProtection="1">
      <alignment horizontal="center"/>
    </xf>
    <xf numFmtId="165" fontId="14" fillId="8" borderId="3" xfId="0" applyNumberFormat="1" applyFont="1" applyFill="1" applyBorder="1" applyAlignment="1" applyProtection="1">
      <alignment horizontal="center"/>
      <protection locked="0"/>
    </xf>
    <xf numFmtId="0" fontId="14" fillId="11" borderId="3" xfId="0" applyFont="1" applyFill="1" applyBorder="1" applyAlignment="1" applyProtection="1">
      <alignment horizontal="center"/>
    </xf>
    <xf numFmtId="2" fontId="14" fillId="4" borderId="3"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top" wrapText="1"/>
    </xf>
    <xf numFmtId="2" fontId="19" fillId="8" borderId="3" xfId="0" applyNumberFormat="1" applyFont="1" applyFill="1" applyBorder="1" applyAlignment="1" applyProtection="1">
      <alignment horizontal="center"/>
      <protection locked="0"/>
    </xf>
    <xf numFmtId="0" fontId="46" fillId="6" borderId="1" xfId="0" applyFont="1" applyFill="1" applyBorder="1" applyAlignment="1" applyProtection="1">
      <alignment horizontal="center"/>
    </xf>
    <xf numFmtId="0" fontId="8" fillId="6" borderId="1" xfId="0" applyFont="1" applyFill="1" applyBorder="1" applyAlignment="1" applyProtection="1">
      <alignment horizontal="center"/>
    </xf>
    <xf numFmtId="2" fontId="14" fillId="14" borderId="3" xfId="0" applyNumberFormat="1" applyFont="1" applyFill="1" applyBorder="1" applyAlignment="1" applyProtection="1">
      <alignment horizontal="center" vertical="center"/>
      <protection locked="0"/>
    </xf>
    <xf numFmtId="0" fontId="47" fillId="12" borderId="0" xfId="0" applyFont="1" applyFill="1" applyAlignment="1" applyProtection="1">
      <alignment horizontal="right" vertical="top"/>
    </xf>
    <xf numFmtId="0" fontId="17" fillId="0" borderId="0" xfId="0" applyFont="1" applyBorder="1" applyAlignment="1" applyProtection="1">
      <alignment horizontal="center" vertical="top" wrapText="1"/>
    </xf>
    <xf numFmtId="0" fontId="41" fillId="19" borderId="0" xfId="0" applyFont="1" applyFill="1" applyBorder="1" applyAlignment="1" applyProtection="1">
      <alignment horizontal="left" vertical="top" wrapText="1" readingOrder="1"/>
    </xf>
    <xf numFmtId="0" fontId="54" fillId="19" borderId="0" xfId="0" applyFont="1" applyFill="1" applyBorder="1" applyAlignment="1" applyProtection="1">
      <alignment horizontal="center" vertical="top"/>
    </xf>
    <xf numFmtId="0" fontId="51" fillId="19" borderId="0" xfId="1" applyFont="1" applyFill="1" applyBorder="1" applyAlignment="1" applyProtection="1">
      <alignment horizontal="left" vertical="top"/>
      <protection locked="0"/>
    </xf>
    <xf numFmtId="0" fontId="51" fillId="19" borderId="0" xfId="1" applyFont="1" applyFill="1" applyBorder="1" applyAlignment="1" applyProtection="1">
      <alignment horizontal="left"/>
      <protection locked="0"/>
    </xf>
    <xf numFmtId="0" fontId="17" fillId="0" borderId="0" xfId="0" applyFont="1" applyFill="1" applyAlignment="1" applyProtection="1">
      <alignment horizontal="left" vertical="top" wrapText="1"/>
    </xf>
    <xf numFmtId="0" fontId="17" fillId="0" borderId="5" xfId="0" applyFon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C4C4C"/>
    </indexedColors>
    <mruColors>
      <color rgb="FFFFFFCC"/>
      <color rgb="FFCC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46</xdr:col>
      <xdr:colOff>200025</xdr:colOff>
      <xdr:row>26</xdr:row>
      <xdr:rowOff>0</xdr:rowOff>
    </xdr:from>
    <xdr:to>
      <xdr:col>46</xdr:col>
      <xdr:colOff>381000</xdr:colOff>
      <xdr:row>27</xdr:row>
      <xdr:rowOff>66675</xdr:rowOff>
    </xdr:to>
    <xdr:sp macro="" textlink="">
      <xdr:nvSpPr>
        <xdr:cNvPr id="1028" name="TextBox 1"/>
        <xdr:cNvSpPr txBox="1">
          <a:spLocks noChangeArrowheads="1"/>
        </xdr:cNvSpPr>
      </xdr:nvSpPr>
      <xdr:spPr bwMode="auto">
        <a:xfrm>
          <a:off x="9267825" y="3438525"/>
          <a:ext cx="180975"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57150</xdr:colOff>
      <xdr:row>319</xdr:row>
      <xdr:rowOff>28575</xdr:rowOff>
    </xdr:from>
    <xdr:to>
      <xdr:col>40</xdr:col>
      <xdr:colOff>133350</xdr:colOff>
      <xdr:row>323</xdr:row>
      <xdr:rowOff>38100</xdr:rowOff>
    </xdr:to>
    <xdr:pic>
      <xdr:nvPicPr>
        <xdr:cNvPr id="102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5050" y="56330850"/>
          <a:ext cx="1057275" cy="8477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46</xdr:col>
      <xdr:colOff>200025</xdr:colOff>
      <xdr:row>30</xdr:row>
      <xdr:rowOff>0</xdr:rowOff>
    </xdr:from>
    <xdr:to>
      <xdr:col>46</xdr:col>
      <xdr:colOff>381000</xdr:colOff>
      <xdr:row>31</xdr:row>
      <xdr:rowOff>66675</xdr:rowOff>
    </xdr:to>
    <xdr:sp macro="" textlink="">
      <xdr:nvSpPr>
        <xdr:cNvPr id="5" name="TextBox 1"/>
        <xdr:cNvSpPr txBox="1">
          <a:spLocks noChangeArrowheads="1"/>
        </xdr:cNvSpPr>
      </xdr:nvSpPr>
      <xdr:spPr bwMode="auto">
        <a:xfrm>
          <a:off x="9486900" y="3829050"/>
          <a:ext cx="180975" cy="200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200025</xdr:colOff>
      <xdr:row>26</xdr:row>
      <xdr:rowOff>0</xdr:rowOff>
    </xdr:from>
    <xdr:to>
      <xdr:col>47</xdr:col>
      <xdr:colOff>381000</xdr:colOff>
      <xdr:row>26</xdr:row>
      <xdr:rowOff>66675</xdr:rowOff>
    </xdr:to>
    <xdr:sp macro="" textlink="">
      <xdr:nvSpPr>
        <xdr:cNvPr id="6" name="TextBox 1"/>
        <xdr:cNvSpPr txBox="1">
          <a:spLocks noChangeArrowheads="1"/>
        </xdr:cNvSpPr>
      </xdr:nvSpPr>
      <xdr:spPr bwMode="auto">
        <a:xfrm>
          <a:off x="9315450" y="564832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200025</xdr:colOff>
      <xdr:row>23</xdr:row>
      <xdr:rowOff>0</xdr:rowOff>
    </xdr:from>
    <xdr:to>
      <xdr:col>47</xdr:col>
      <xdr:colOff>381000</xdr:colOff>
      <xdr:row>26</xdr:row>
      <xdr:rowOff>0</xdr:rowOff>
    </xdr:to>
    <xdr:sp macro="" textlink="">
      <xdr:nvSpPr>
        <xdr:cNvPr id="7" name="TextBox 1"/>
        <xdr:cNvSpPr txBox="1">
          <a:spLocks noChangeArrowheads="1"/>
        </xdr:cNvSpPr>
      </xdr:nvSpPr>
      <xdr:spPr bwMode="auto">
        <a:xfrm>
          <a:off x="9315450" y="501967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200025</xdr:colOff>
      <xdr:row>25</xdr:row>
      <xdr:rowOff>0</xdr:rowOff>
    </xdr:from>
    <xdr:to>
      <xdr:col>47</xdr:col>
      <xdr:colOff>381000</xdr:colOff>
      <xdr:row>26</xdr:row>
      <xdr:rowOff>0</xdr:rowOff>
    </xdr:to>
    <xdr:sp macro="" textlink="">
      <xdr:nvSpPr>
        <xdr:cNvPr id="8" name="TextBox 1"/>
        <xdr:cNvSpPr txBox="1">
          <a:spLocks noChangeArrowheads="1"/>
        </xdr:cNvSpPr>
      </xdr:nvSpPr>
      <xdr:spPr bwMode="auto">
        <a:xfrm>
          <a:off x="10629900" y="5800725"/>
          <a:ext cx="180975"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200025</xdr:colOff>
      <xdr:row>23</xdr:row>
      <xdr:rowOff>0</xdr:rowOff>
    </xdr:from>
    <xdr:to>
      <xdr:col>47</xdr:col>
      <xdr:colOff>381000</xdr:colOff>
      <xdr:row>24</xdr:row>
      <xdr:rowOff>66675</xdr:rowOff>
    </xdr:to>
    <xdr:sp macro="" textlink="">
      <xdr:nvSpPr>
        <xdr:cNvPr id="9" name="TextBox 1"/>
        <xdr:cNvSpPr txBox="1">
          <a:spLocks noChangeArrowheads="1"/>
        </xdr:cNvSpPr>
      </xdr:nvSpPr>
      <xdr:spPr bwMode="auto">
        <a:xfrm>
          <a:off x="10629900" y="5381625"/>
          <a:ext cx="180975"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ns-prod.azureedge.net/sites/default/files/cacfp/CACFP_factBP.pdf" TargetMode="External"/><Relationship Id="rId13" Type="http://schemas.openxmlformats.org/officeDocument/2006/relationships/hyperlink" Target="https://portal.ct.gov/SDE/Nutrition/CACFP-Contact" TargetMode="External"/><Relationship Id="rId3" Type="http://schemas.openxmlformats.org/officeDocument/2006/relationships/hyperlink" Target="https://portal.ct.gov/SDE/Nutrition/Crediting-Foods-in-CACFP-Child-Care-Programs/Documents" TargetMode="External"/><Relationship Id="rId7" Type="http://schemas.openxmlformats.org/officeDocument/2006/relationships/hyperlink" Target="https://portal.ct.gov/-/media/SDE/Nutrition/CACFP/Crediting/CreditEnrichedCACFP.pdf?la=en" TargetMode="External"/><Relationship Id="rId12" Type="http://schemas.openxmlformats.org/officeDocument/2006/relationships/hyperlink" Target="https://portal.ct.gov/-/media/SDE/Nutrition/CACFP/Crediting/WGRCriteriaCACFP.pdf" TargetMode="External"/><Relationship Id="rId17" Type="http://schemas.openxmlformats.org/officeDocument/2006/relationships/drawing" Target="../drawings/drawing1.xml"/><Relationship Id="rId2" Type="http://schemas.openxmlformats.org/officeDocument/2006/relationships/hyperlink" Target="https://portal.ct.gov/SDE/Nutrition/Child-Care-Nutrition-and-Physical-Activity-Policies" TargetMode="External"/><Relationship Id="rId16" Type="http://schemas.openxmlformats.org/officeDocument/2006/relationships/printerSettings" Target="../printerSettings/printerSettings1.bin"/><Relationship Id="rId1" Type="http://schemas.openxmlformats.org/officeDocument/2006/relationships/hyperlink" Target="https://portal.ct.gov/SDE/Nutrition/Meal-Patterns-CACFP-Child-Care-Programs" TargetMode="External"/><Relationship Id="rId6" Type="http://schemas.openxmlformats.org/officeDocument/2006/relationships/hyperlink" Target="https://portal.ct.gov/-/media/SDE/Nutrition/CACFP/Crediting/CreditWholeGrainsCACFP.pdf" TargetMode="External"/><Relationship Id="rId11" Type="http://schemas.openxmlformats.org/officeDocument/2006/relationships/hyperlink" Target="https://portal.ct.gov/-/media/SDE/Nutrition/CACFP/Crediting/WGRCriteriaCACFP.pdf" TargetMode="External"/><Relationship Id="rId5" Type="http://schemas.openxmlformats.org/officeDocument/2006/relationships/hyperlink" Target="https://portal.ct.gov/-/media/SDE/Nutrition/CACFP/Crediting/WGRCriteriaCACFP.pdf" TargetMode="External"/><Relationship Id="rId15" Type="http://schemas.openxmlformats.org/officeDocument/2006/relationships/hyperlink" Target="https://portal.ct.gov/-/media/SDE/Nutrition/CACFP/MealPattern/NPGmealpattern.pdf" TargetMode="External"/><Relationship Id="rId10" Type="http://schemas.openxmlformats.org/officeDocument/2006/relationships/hyperlink" Target="https://portal.ct.gov/-/media/SDE/Nutrition/CACFP/Crediting/GrainsCACFP.pdf" TargetMode="External"/><Relationship Id="rId4" Type="http://schemas.openxmlformats.org/officeDocument/2006/relationships/hyperlink" Target="https://portal.ct.gov/-/media/SDE/Nutrition/CACFP/Crediting/CreditCerealsCACFP.pdf" TargetMode="External"/><Relationship Id="rId9" Type="http://schemas.openxmlformats.org/officeDocument/2006/relationships/hyperlink" Target="https://portal.ct.gov/-/media/SDE/Nutrition/CACFP/Crediting/CreditCerealsCACFP.pdf" TargetMode="External"/><Relationship Id="rId14" Type="http://schemas.openxmlformats.org/officeDocument/2006/relationships/hyperlink" Target="https://portal.ct.gov/SDE/Nutrition/Meal-Patterns-CACFP-Child-Care-Progra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01"/>
  <sheetViews>
    <sheetView showGridLines="0" tabSelected="1" topLeftCell="A195" zoomScaleNormal="100" zoomScaleSheetLayoutView="100" workbookViewId="0">
      <selection activeCell="D219" sqref="D219:G219"/>
    </sheetView>
  </sheetViews>
  <sheetFormatPr defaultColWidth="0" defaultRowHeight="16.5" zeroHeight="1" x14ac:dyDescent="0.3"/>
  <cols>
    <col min="1" max="1" width="1.7109375" style="243" customWidth="1"/>
    <col min="2" max="2" width="1.5703125" style="243" customWidth="1"/>
    <col min="3" max="3" width="1" style="244" customWidth="1"/>
    <col min="4" max="4" width="2.28515625" style="243" customWidth="1"/>
    <col min="5" max="5" width="1.140625" style="243" customWidth="1"/>
    <col min="6" max="6" width="2.28515625" style="243" customWidth="1"/>
    <col min="7" max="7" width="3.28515625" style="243" customWidth="1"/>
    <col min="8" max="8" width="3.42578125" style="243" customWidth="1"/>
    <col min="9" max="9" width="4" style="243" customWidth="1"/>
    <col min="10" max="10" width="1.7109375" style="243" customWidth="1"/>
    <col min="11" max="11" width="1.85546875" style="243" customWidth="1"/>
    <col min="12" max="12" width="1.7109375" style="243" customWidth="1"/>
    <col min="13" max="13" width="1.5703125" style="243" customWidth="1"/>
    <col min="14" max="14" width="3.28515625" style="243" customWidth="1"/>
    <col min="15" max="15" width="5.140625" style="243" customWidth="1"/>
    <col min="16" max="17" width="1.28515625" style="243" customWidth="1"/>
    <col min="18" max="18" width="2" style="243" customWidth="1"/>
    <col min="19" max="19" width="2.5703125" style="243" customWidth="1"/>
    <col min="20" max="20" width="4" style="243" customWidth="1"/>
    <col min="21" max="21" width="4.140625" style="243" customWidth="1"/>
    <col min="22" max="22" width="4" style="243" customWidth="1"/>
    <col min="23" max="23" width="3.42578125" style="243" customWidth="1"/>
    <col min="24" max="24" width="3" style="243" customWidth="1"/>
    <col min="25" max="25" width="7.140625" style="243" customWidth="1"/>
    <col min="26" max="26" width="3" style="243" customWidth="1"/>
    <col min="27" max="27" width="2.28515625" style="243" customWidth="1"/>
    <col min="28" max="28" width="1.85546875" style="243" customWidth="1"/>
    <col min="29" max="29" width="1.5703125" style="243" customWidth="1"/>
    <col min="30" max="30" width="1" style="243" customWidth="1"/>
    <col min="31" max="31" width="1.85546875" style="243" customWidth="1"/>
    <col min="32" max="32" width="2.42578125" style="243" customWidth="1"/>
    <col min="33" max="33" width="2.85546875" style="243" customWidth="1"/>
    <col min="34" max="34" width="4" style="243" customWidth="1"/>
    <col min="35" max="35" width="1.140625" style="243" customWidth="1"/>
    <col min="36" max="36" width="3.85546875" style="243" customWidth="1"/>
    <col min="37" max="37" width="1" style="243" customWidth="1"/>
    <col min="38" max="38" width="4.42578125" style="243" customWidth="1"/>
    <col min="39" max="39" width="3.85546875" style="243" customWidth="1"/>
    <col min="40" max="40" width="1.5703125" style="243" customWidth="1"/>
    <col min="41" max="41" width="3" style="243" customWidth="1"/>
    <col min="42" max="42" width="2.140625" style="243" customWidth="1"/>
    <col min="43" max="43" width="2.5703125" style="243" hidden="1" customWidth="1"/>
    <col min="44" max="45" width="9.140625" style="1" hidden="1" customWidth="1"/>
    <col min="46" max="46" width="8.28515625" style="1" hidden="1" customWidth="1"/>
    <col min="47" max="61" width="9.140625" style="1" hidden="1" customWidth="1"/>
    <col min="62" max="62" width="0" style="243" hidden="1" customWidth="1"/>
    <col min="63" max="16384" width="9.140625" style="243" hidden="1"/>
  </cols>
  <sheetData>
    <row r="1" spans="1:61" s="2" customFormat="1" ht="13.5" x14ac:dyDescent="0.25">
      <c r="AH1" s="3"/>
      <c r="AM1" s="4" t="s">
        <v>121</v>
      </c>
      <c r="AR1" s="5"/>
      <c r="AS1" s="5"/>
      <c r="AT1" s="5"/>
      <c r="AU1" s="5"/>
      <c r="AV1" s="6"/>
      <c r="AW1" s="5"/>
      <c r="AX1" s="5"/>
      <c r="AY1" s="5"/>
      <c r="AZ1" s="5"/>
      <c r="BA1" s="5"/>
      <c r="BB1" s="5"/>
      <c r="BC1" s="5"/>
      <c r="BD1" s="5"/>
      <c r="BE1" s="5"/>
      <c r="BF1" s="5"/>
      <c r="BG1" s="5"/>
      <c r="BH1" s="5"/>
      <c r="BI1" s="5"/>
    </row>
    <row r="2" spans="1:61" s="9" customFormat="1" ht="4.1500000000000004" customHeight="1" x14ac:dyDescent="0.2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8"/>
      <c r="AS2" s="8"/>
      <c r="AT2" s="8"/>
      <c r="AU2" s="8"/>
      <c r="AV2" s="8"/>
      <c r="AW2" s="8"/>
      <c r="AX2" s="8"/>
      <c r="AY2" s="8"/>
      <c r="AZ2" s="8"/>
      <c r="BA2" s="8"/>
      <c r="BB2" s="8"/>
      <c r="BC2" s="8"/>
      <c r="BD2" s="8"/>
      <c r="BE2" s="8"/>
      <c r="BF2" s="8"/>
      <c r="BG2" s="8"/>
      <c r="BH2" s="8"/>
      <c r="BI2" s="8"/>
    </row>
    <row r="3" spans="1:61" s="9" customFormat="1" ht="18" x14ac:dyDescent="0.25">
      <c r="A3" s="340" t="s">
        <v>84</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237"/>
      <c r="AR3" s="8"/>
      <c r="AS3" s="8"/>
      <c r="AT3" s="8"/>
      <c r="AU3" s="8"/>
      <c r="AV3" s="8"/>
      <c r="AW3" s="8"/>
      <c r="AX3" s="8"/>
      <c r="AY3" s="8"/>
      <c r="AZ3" s="8"/>
      <c r="BA3" s="8"/>
      <c r="BB3" s="8"/>
      <c r="BC3" s="8"/>
      <c r="BD3" s="8"/>
      <c r="BE3" s="8"/>
      <c r="BF3" s="8"/>
      <c r="BG3" s="8"/>
      <c r="BH3" s="8"/>
      <c r="BI3" s="8"/>
    </row>
    <row r="4" spans="1:61" s="9" customFormat="1" ht="18" x14ac:dyDescent="0.25">
      <c r="A4" s="340" t="s">
        <v>85</v>
      </c>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237"/>
      <c r="AR4" s="8"/>
      <c r="AS4" s="8"/>
      <c r="AT4" s="8"/>
      <c r="AU4" s="8"/>
      <c r="AV4" s="8"/>
      <c r="AW4" s="8"/>
      <c r="AX4" s="8"/>
      <c r="AY4" s="8"/>
      <c r="AZ4" s="8"/>
      <c r="BA4" s="8"/>
      <c r="BB4" s="8"/>
      <c r="BC4" s="8"/>
      <c r="BD4" s="8"/>
      <c r="BE4" s="8"/>
      <c r="BF4" s="8"/>
      <c r="BG4" s="8"/>
      <c r="BH4" s="8"/>
      <c r="BI4" s="8"/>
    </row>
    <row r="5" spans="1:61" s="42" customFormat="1" ht="18" x14ac:dyDescent="0.25">
      <c r="A5" s="394" t="s">
        <v>136</v>
      </c>
      <c r="B5" s="394"/>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4"/>
      <c r="AJ5" s="394"/>
      <c r="AK5" s="394"/>
      <c r="AL5" s="394"/>
      <c r="AM5" s="394"/>
      <c r="AN5" s="394"/>
      <c r="AO5" s="394"/>
      <c r="AP5" s="394"/>
      <c r="AQ5" s="282"/>
      <c r="AR5" s="41"/>
      <c r="AS5" s="41"/>
      <c r="AT5" s="41"/>
      <c r="AU5" s="41"/>
      <c r="AV5" s="41"/>
      <c r="AW5" s="41"/>
      <c r="AX5" s="41"/>
      <c r="AY5" s="41"/>
      <c r="AZ5" s="41"/>
      <c r="BA5" s="41"/>
      <c r="BB5" s="41"/>
      <c r="BC5" s="41"/>
      <c r="BD5" s="41"/>
      <c r="BE5" s="41"/>
      <c r="BF5" s="41"/>
      <c r="BG5" s="41"/>
      <c r="BH5" s="41"/>
      <c r="BI5" s="41"/>
    </row>
    <row r="6" spans="1:61" x14ac:dyDescent="0.3">
      <c r="AD6" s="244"/>
      <c r="AE6" s="244"/>
      <c r="AF6" s="1"/>
      <c r="AG6" s="1"/>
      <c r="AH6" s="1"/>
      <c r="AI6" s="1"/>
      <c r="AJ6" s="1"/>
      <c r="AK6" s="1"/>
    </row>
    <row r="7" spans="1:61" s="121" customFormat="1" ht="16.5" customHeight="1" x14ac:dyDescent="0.2">
      <c r="A7" s="355" t="s">
        <v>137</v>
      </c>
      <c r="B7" s="355"/>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290"/>
      <c r="AR7" s="290"/>
    </row>
    <row r="8" spans="1:61" s="121" customFormat="1" ht="16.5" customHeight="1" x14ac:dyDescent="0.2">
      <c r="A8" s="355"/>
      <c r="B8" s="355"/>
      <c r="C8" s="355"/>
      <c r="D8" s="355"/>
      <c r="E8" s="355"/>
      <c r="F8" s="355"/>
      <c r="G8" s="355"/>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355"/>
      <c r="AP8" s="355"/>
      <c r="AQ8" s="290"/>
      <c r="AR8" s="290"/>
    </row>
    <row r="9" spans="1:61" s="121" customFormat="1" ht="16.5" customHeight="1" x14ac:dyDescent="0.2">
      <c r="A9" s="355"/>
      <c r="B9" s="355"/>
      <c r="C9" s="355"/>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5"/>
      <c r="AQ9" s="290"/>
      <c r="AR9" s="290"/>
    </row>
    <row r="10" spans="1:61" s="121" customFormat="1" ht="16.5" customHeight="1" x14ac:dyDescent="0.2">
      <c r="A10" s="355"/>
      <c r="B10" s="355"/>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290"/>
      <c r="AR10" s="290"/>
    </row>
    <row r="11" spans="1:61" s="121" customFormat="1" ht="16.5" customHeight="1" x14ac:dyDescent="0.3">
      <c r="A11" s="176"/>
      <c r="B11" s="176"/>
      <c r="C11" s="176"/>
      <c r="D11" s="345" t="s">
        <v>12</v>
      </c>
      <c r="E11" s="345"/>
      <c r="F11" s="384" t="s">
        <v>86</v>
      </c>
      <c r="G11" s="384"/>
      <c r="H11" s="384"/>
      <c r="I11" s="384"/>
      <c r="J11" s="384"/>
      <c r="K11" s="384"/>
      <c r="L11" s="384"/>
      <c r="M11" s="384"/>
      <c r="N11" s="384"/>
      <c r="O11" s="384"/>
      <c r="P11" s="384"/>
      <c r="Q11" s="384"/>
      <c r="R11" s="384"/>
      <c r="S11" s="384"/>
      <c r="T11" s="384"/>
      <c r="U11" s="105" t="s">
        <v>104</v>
      </c>
      <c r="V11" s="176"/>
      <c r="W11" s="176"/>
      <c r="X11" s="176"/>
      <c r="Y11" s="176"/>
      <c r="Z11" s="176"/>
      <c r="AA11" s="176"/>
      <c r="AB11" s="176"/>
      <c r="AC11" s="176"/>
      <c r="AD11" s="176"/>
      <c r="AE11" s="176"/>
      <c r="AF11" s="176"/>
      <c r="AG11" s="176"/>
      <c r="AH11" s="176"/>
      <c r="AI11" s="176"/>
      <c r="AJ11" s="176"/>
      <c r="AK11" s="176"/>
      <c r="AL11" s="176"/>
      <c r="AM11" s="176"/>
      <c r="AN11" s="176"/>
      <c r="AO11" s="176"/>
      <c r="AP11" s="176"/>
      <c r="AQ11" s="290"/>
      <c r="AR11" s="290"/>
    </row>
    <row r="12" spans="1:61" s="121" customFormat="1" ht="16.5" customHeight="1" x14ac:dyDescent="0.3">
      <c r="A12" s="176"/>
      <c r="B12" s="176"/>
      <c r="C12" s="176"/>
      <c r="D12" s="345" t="s">
        <v>12</v>
      </c>
      <c r="E12" s="345"/>
      <c r="F12" s="384" t="s">
        <v>87</v>
      </c>
      <c r="G12" s="384"/>
      <c r="H12" s="384"/>
      <c r="I12" s="384"/>
      <c r="J12" s="384"/>
      <c r="K12" s="384"/>
      <c r="L12" s="384"/>
      <c r="M12" s="384"/>
      <c r="N12" s="384"/>
      <c r="O12" s="384"/>
      <c r="P12" s="122"/>
      <c r="Q12" s="122"/>
      <c r="R12" s="122"/>
      <c r="S12" s="122"/>
      <c r="T12" s="122"/>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290"/>
      <c r="AR12" s="290"/>
    </row>
    <row r="13" spans="1:61" s="121" customFormat="1" x14ac:dyDescent="0.3">
      <c r="A13" s="90"/>
      <c r="B13" s="120"/>
      <c r="C13" s="120"/>
      <c r="D13" s="345" t="s">
        <v>12</v>
      </c>
      <c r="E13" s="345"/>
      <c r="F13" s="381" t="s">
        <v>90</v>
      </c>
      <c r="G13" s="381"/>
      <c r="H13" s="381"/>
      <c r="I13" s="381"/>
      <c r="J13" s="381"/>
      <c r="K13" s="381"/>
      <c r="L13" s="381"/>
      <c r="M13" s="381"/>
      <c r="N13" s="381"/>
      <c r="O13" s="381"/>
      <c r="P13" s="381"/>
      <c r="Q13" s="381"/>
      <c r="R13" s="381"/>
      <c r="S13" s="381"/>
      <c r="T13" s="120"/>
      <c r="U13" s="120"/>
      <c r="V13" s="120"/>
      <c r="W13" s="120"/>
      <c r="X13" s="120"/>
      <c r="Y13" s="120"/>
      <c r="Z13" s="120"/>
      <c r="AA13" s="120"/>
      <c r="AB13" s="120"/>
      <c r="AC13" s="120"/>
      <c r="AD13" s="120"/>
      <c r="AE13" s="120"/>
      <c r="AF13" s="120"/>
      <c r="AG13" s="120"/>
      <c r="AH13" s="120"/>
      <c r="AI13" s="120"/>
      <c r="AJ13" s="120"/>
      <c r="AK13" s="120"/>
      <c r="AL13" s="120"/>
      <c r="AM13" s="120"/>
      <c r="AQ13" s="120"/>
      <c r="AR13" s="120"/>
    </row>
    <row r="14" spans="1:61" s="121" customFormat="1" x14ac:dyDescent="0.3">
      <c r="A14" s="90"/>
      <c r="B14" s="120"/>
      <c r="C14" s="120"/>
      <c r="D14" s="291"/>
      <c r="E14" s="291"/>
      <c r="F14" s="292"/>
      <c r="G14" s="292"/>
      <c r="H14" s="292"/>
      <c r="I14" s="292"/>
      <c r="J14" s="292"/>
      <c r="K14" s="292"/>
      <c r="L14" s="292"/>
      <c r="M14" s="292"/>
      <c r="N14" s="292"/>
      <c r="O14" s="292"/>
      <c r="P14" s="292"/>
      <c r="Q14" s="292"/>
      <c r="R14" s="292"/>
      <c r="S14" s="292"/>
      <c r="T14" s="120"/>
      <c r="U14" s="120"/>
      <c r="V14" s="120"/>
      <c r="W14" s="120"/>
      <c r="X14" s="120"/>
      <c r="Y14" s="120"/>
      <c r="Z14" s="120"/>
      <c r="AA14" s="120"/>
      <c r="AB14" s="120"/>
      <c r="AC14" s="120"/>
      <c r="AD14" s="120"/>
      <c r="AE14" s="120"/>
      <c r="AF14" s="120"/>
      <c r="AG14" s="120"/>
      <c r="AH14" s="120"/>
      <c r="AI14" s="120"/>
      <c r="AJ14" s="120"/>
      <c r="AK14" s="120"/>
      <c r="AL14" s="120"/>
      <c r="AM14" s="120"/>
      <c r="AQ14" s="120"/>
      <c r="AR14" s="120"/>
    </row>
    <row r="15" spans="1:61" s="121" customFormat="1" ht="16.5" customHeight="1" x14ac:dyDescent="0.2">
      <c r="A15" s="341" t="s">
        <v>148</v>
      </c>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row>
    <row r="16" spans="1:61" s="121" customFormat="1" ht="16.5" customHeight="1" x14ac:dyDescent="0.2">
      <c r="A16" s="341"/>
      <c r="B16" s="341"/>
      <c r="C16" s="341"/>
      <c r="D16" s="341"/>
      <c r="E16" s="341"/>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1"/>
      <c r="AK16" s="341"/>
      <c r="AL16" s="341"/>
      <c r="AM16" s="341"/>
      <c r="AN16" s="341"/>
      <c r="AO16" s="341"/>
      <c r="AP16" s="341"/>
      <c r="AQ16" s="341"/>
      <c r="AR16" s="341"/>
    </row>
    <row r="17" spans="1:62" s="121" customFormat="1" x14ac:dyDescent="0.3">
      <c r="A17" s="90"/>
      <c r="B17" s="120"/>
      <c r="C17" s="120"/>
      <c r="D17" s="345" t="s">
        <v>12</v>
      </c>
      <c r="E17" s="345"/>
      <c r="F17" s="384" t="s">
        <v>88</v>
      </c>
      <c r="G17" s="384"/>
      <c r="H17" s="384"/>
      <c r="I17" s="384"/>
      <c r="J17" s="384"/>
      <c r="K17" s="384"/>
      <c r="L17" s="384"/>
      <c r="M17" s="384"/>
      <c r="N17" s="384"/>
      <c r="O17" s="384"/>
      <c r="P17" s="384"/>
      <c r="Q17" s="384"/>
      <c r="R17" s="384"/>
      <c r="S17" s="384"/>
      <c r="T17" s="384"/>
      <c r="U17" s="384"/>
      <c r="V17" s="384"/>
      <c r="W17" s="384"/>
      <c r="X17" s="384"/>
      <c r="Y17" s="120"/>
      <c r="Z17" s="120"/>
      <c r="AA17" s="120"/>
      <c r="AB17" s="120"/>
      <c r="AC17" s="120"/>
      <c r="AD17" s="120"/>
      <c r="AE17" s="120"/>
      <c r="AF17" s="120"/>
      <c r="AG17" s="120"/>
      <c r="AH17" s="120"/>
      <c r="AI17" s="120"/>
      <c r="AJ17" s="120"/>
      <c r="AK17" s="120"/>
      <c r="AL17" s="120"/>
      <c r="AM17" s="120"/>
      <c r="AQ17" s="120"/>
      <c r="AR17" s="120"/>
    </row>
    <row r="18" spans="1:62" s="121" customFormat="1" x14ac:dyDescent="0.3">
      <c r="A18" s="90"/>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Q18" s="120"/>
      <c r="AR18" s="120"/>
    </row>
    <row r="19" spans="1:62" s="122" customFormat="1" ht="16.5" customHeight="1" x14ac:dyDescent="0.3">
      <c r="A19" s="341" t="s">
        <v>156</v>
      </c>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row>
    <row r="20" spans="1:62" s="122" customFormat="1" x14ac:dyDescent="0.3">
      <c r="A20" s="25"/>
      <c r="D20" s="345" t="s">
        <v>12</v>
      </c>
      <c r="E20" s="345"/>
      <c r="F20" s="354" t="s">
        <v>89</v>
      </c>
      <c r="G20" s="354"/>
      <c r="H20" s="354"/>
      <c r="I20" s="354"/>
      <c r="J20" s="354"/>
      <c r="K20" s="354"/>
      <c r="L20" s="354"/>
      <c r="M20" s="354"/>
      <c r="N20" s="354"/>
      <c r="O20" s="354"/>
      <c r="P20" s="354"/>
      <c r="Q20" s="354"/>
      <c r="R20" s="354"/>
      <c r="S20" s="354"/>
      <c r="T20" s="354"/>
      <c r="U20" s="354"/>
    </row>
    <row r="21" spans="1:62" x14ac:dyDescent="0.3">
      <c r="AD21" s="244"/>
      <c r="AE21" s="244"/>
      <c r="AF21" s="1"/>
      <c r="AG21" s="1"/>
      <c r="AH21" s="1"/>
      <c r="AI21" s="1"/>
      <c r="AJ21" s="1"/>
      <c r="AK21" s="1"/>
    </row>
    <row r="22" spans="1:62" s="125" customFormat="1" ht="16.5" customHeight="1" x14ac:dyDescent="0.3">
      <c r="A22" s="382" t="s">
        <v>91</v>
      </c>
      <c r="B22" s="382"/>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2"/>
      <c r="AN22" s="382"/>
      <c r="AO22" s="382"/>
      <c r="AP22" s="382"/>
      <c r="AQ22" s="123"/>
      <c r="AR22" s="123"/>
      <c r="AS22" s="124"/>
      <c r="AT22" s="243"/>
      <c r="AU22" s="124"/>
      <c r="AV22" s="124"/>
      <c r="AW22" s="124"/>
      <c r="AX22" s="124"/>
      <c r="AY22" s="124"/>
      <c r="AZ22" s="124"/>
      <c r="BA22" s="124"/>
      <c r="BB22" s="124"/>
      <c r="BC22" s="124"/>
      <c r="BD22" s="124"/>
      <c r="BE22" s="124"/>
      <c r="BF22" s="124"/>
      <c r="BG22" s="124"/>
      <c r="BH22" s="124"/>
      <c r="BI22" s="124"/>
      <c r="BJ22" s="124"/>
    </row>
    <row r="23" spans="1:62" s="99" customFormat="1" x14ac:dyDescent="0.3">
      <c r="A23" s="382"/>
      <c r="B23" s="382"/>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2"/>
      <c r="AP23" s="382"/>
      <c r="AQ23" s="126"/>
      <c r="AR23" s="126"/>
      <c r="AS23" s="127"/>
      <c r="AT23" s="127"/>
      <c r="AU23" s="127"/>
      <c r="AV23" s="127"/>
      <c r="AW23" s="127"/>
      <c r="AX23" s="127"/>
      <c r="AY23" s="127"/>
      <c r="AZ23" s="127"/>
      <c r="BA23" s="127"/>
      <c r="BB23" s="127"/>
      <c r="BC23" s="127"/>
      <c r="BD23" s="127"/>
      <c r="BE23" s="127"/>
      <c r="BF23" s="127"/>
      <c r="BG23" s="127"/>
      <c r="BH23" s="127"/>
      <c r="BI23" s="127"/>
      <c r="BJ23" s="127"/>
    </row>
    <row r="24" spans="1:62" x14ac:dyDescent="0.3">
      <c r="AE24" s="244"/>
      <c r="AF24" s="244"/>
      <c r="AG24" s="1"/>
      <c r="AH24" s="1"/>
      <c r="AI24" s="1"/>
      <c r="AJ24" s="1"/>
      <c r="AK24" s="1"/>
      <c r="AL24" s="1"/>
      <c r="AR24" s="243"/>
      <c r="BJ24" s="1"/>
    </row>
    <row r="25" spans="1:62" x14ac:dyDescent="0.3">
      <c r="A25" s="238" t="s">
        <v>49</v>
      </c>
      <c r="B25" s="239"/>
      <c r="C25" s="240"/>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40"/>
      <c r="AF25" s="240"/>
      <c r="AG25" s="241"/>
      <c r="AH25" s="241"/>
      <c r="AI25" s="241"/>
      <c r="AJ25" s="241"/>
      <c r="AK25" s="241"/>
      <c r="AL25" s="241"/>
      <c r="AM25" s="239"/>
      <c r="AN25" s="239"/>
      <c r="AO25" s="239"/>
      <c r="AP25" s="239"/>
      <c r="AQ25" s="21"/>
      <c r="AR25" s="21"/>
      <c r="BJ25" s="1"/>
    </row>
    <row r="26" spans="1:62" x14ac:dyDescent="0.3">
      <c r="A26" s="242" t="s">
        <v>50</v>
      </c>
      <c r="B26" s="239"/>
      <c r="C26" s="240"/>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40"/>
      <c r="AF26" s="240"/>
      <c r="AG26" s="241"/>
      <c r="AH26" s="241"/>
      <c r="AI26" s="241"/>
      <c r="AJ26" s="241"/>
      <c r="AK26" s="241"/>
      <c r="AL26" s="241"/>
      <c r="AM26" s="239"/>
      <c r="AN26" s="239"/>
      <c r="AO26" s="239"/>
      <c r="AP26" s="239"/>
      <c r="AQ26" s="21"/>
      <c r="AR26" s="21"/>
      <c r="BJ26" s="1"/>
    </row>
    <row r="27" spans="1:62" x14ac:dyDescent="0.3">
      <c r="AD27" s="244"/>
      <c r="AE27" s="244"/>
      <c r="AF27" s="1"/>
      <c r="AG27" s="1"/>
      <c r="AH27" s="1"/>
      <c r="AI27" s="1"/>
      <c r="AJ27" s="1"/>
      <c r="AK27" s="1"/>
    </row>
    <row r="28" spans="1:62" x14ac:dyDescent="0.3">
      <c r="A28" s="126" t="s">
        <v>126</v>
      </c>
      <c r="D28" s="126"/>
      <c r="E28" s="126"/>
      <c r="F28" s="126"/>
      <c r="G28" s="126"/>
      <c r="H28" s="128"/>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392"/>
      <c r="AO28" s="392"/>
      <c r="AP28" s="392"/>
      <c r="AQ28" s="129"/>
    </row>
    <row r="29" spans="1:62" ht="9.9499999999999993" customHeight="1" x14ac:dyDescent="0.3">
      <c r="AE29" s="244"/>
      <c r="AF29" s="244"/>
      <c r="AG29" s="1"/>
      <c r="AH29" s="1"/>
      <c r="AI29" s="1"/>
      <c r="AJ29" s="1"/>
      <c r="AK29" s="1"/>
      <c r="AL29" s="1"/>
      <c r="AR29" s="243"/>
      <c r="BJ29" s="1"/>
    </row>
    <row r="30" spans="1:62" x14ac:dyDescent="0.3">
      <c r="A30" s="393" t="s">
        <v>0</v>
      </c>
      <c r="B30" s="393"/>
      <c r="C30" s="393"/>
      <c r="D30" s="393"/>
      <c r="E30" s="393"/>
      <c r="F30" s="393"/>
      <c r="G30" s="393"/>
      <c r="H30" s="393"/>
      <c r="I30" s="392"/>
      <c r="J30" s="392"/>
      <c r="K30" s="392"/>
      <c r="L30" s="392"/>
      <c r="M30" s="392"/>
      <c r="N30" s="392"/>
      <c r="O30" s="392"/>
      <c r="P30" s="392"/>
      <c r="Q30" s="392"/>
      <c r="R30" s="392"/>
      <c r="S30" s="392"/>
      <c r="T30" s="392"/>
      <c r="U30" s="392"/>
      <c r="V30" s="392"/>
      <c r="W30" s="392"/>
      <c r="X30" s="392"/>
      <c r="Y30" s="392"/>
      <c r="Z30" s="392"/>
      <c r="AA30" s="392"/>
      <c r="AB30" s="108"/>
      <c r="AC30" s="108"/>
      <c r="AD30" s="386" t="s">
        <v>127</v>
      </c>
      <c r="AE30" s="386"/>
      <c r="AF30" s="386"/>
      <c r="AG30" s="386"/>
      <c r="AH30" s="386"/>
      <c r="AI30" s="386"/>
      <c r="AJ30" s="386"/>
      <c r="AK30" s="385"/>
      <c r="AL30" s="385"/>
      <c r="AM30" s="385"/>
      <c r="AN30" s="385"/>
      <c r="AO30" s="385"/>
      <c r="AP30" s="385"/>
      <c r="AQ30" s="130"/>
    </row>
    <row r="31" spans="1:62" x14ac:dyDescent="0.3">
      <c r="AD31" s="244"/>
      <c r="AE31" s="244"/>
      <c r="AF31" s="1"/>
      <c r="AG31" s="1"/>
      <c r="AH31" s="1"/>
      <c r="AI31" s="1"/>
      <c r="AJ31" s="1"/>
      <c r="AK31" s="1"/>
    </row>
    <row r="32" spans="1:62" s="15" customFormat="1" ht="17.25" customHeight="1" x14ac:dyDescent="0.25">
      <c r="A32" s="13" t="s">
        <v>20</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4"/>
      <c r="AS32" s="14"/>
      <c r="AT32" s="14"/>
      <c r="AU32" s="14"/>
      <c r="AV32" s="14"/>
      <c r="AW32" s="14"/>
      <c r="AX32" s="14"/>
      <c r="AY32" s="14"/>
      <c r="AZ32" s="14"/>
      <c r="BA32" s="14"/>
      <c r="BB32" s="14"/>
      <c r="BC32" s="14"/>
      <c r="BD32" s="14"/>
      <c r="BE32" s="14"/>
      <c r="BF32" s="14"/>
      <c r="BG32" s="14"/>
      <c r="BH32" s="14"/>
      <c r="BI32" s="14"/>
    </row>
    <row r="33" spans="1:61" s="16" customFormat="1" ht="8.1" customHeight="1" x14ac:dyDescent="0.25">
      <c r="C33" s="2"/>
      <c r="AR33" s="17"/>
      <c r="AS33" s="17"/>
      <c r="AT33" s="17"/>
      <c r="AU33" s="17"/>
      <c r="AV33" s="17"/>
      <c r="AW33" s="17"/>
      <c r="AX33" s="17"/>
      <c r="AY33" s="17"/>
      <c r="AZ33" s="17"/>
      <c r="BA33" s="17"/>
      <c r="BB33" s="17"/>
      <c r="BC33" s="17"/>
      <c r="BD33" s="17"/>
      <c r="BE33" s="17"/>
      <c r="BF33" s="17"/>
      <c r="BG33" s="17"/>
      <c r="BH33" s="17"/>
      <c r="BI33" s="17"/>
    </row>
    <row r="34" spans="1:61" s="244" customFormat="1" x14ac:dyDescent="0.3">
      <c r="A34" s="244" t="s">
        <v>51</v>
      </c>
      <c r="E34" s="129"/>
      <c r="O34" s="108"/>
      <c r="P34" s="129"/>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29"/>
      <c r="AR34" s="1"/>
      <c r="AS34" s="1"/>
      <c r="AT34" s="1"/>
      <c r="AU34" s="1"/>
      <c r="AV34" s="1"/>
      <c r="AW34" s="1"/>
      <c r="AX34" s="1"/>
      <c r="AY34" s="1"/>
      <c r="AZ34" s="1"/>
      <c r="BA34" s="1"/>
      <c r="BB34" s="1"/>
      <c r="BC34" s="1"/>
      <c r="BD34" s="1"/>
      <c r="BE34" s="1"/>
      <c r="BF34" s="1"/>
      <c r="BG34" s="1"/>
      <c r="BH34" s="1"/>
      <c r="BI34" s="1"/>
    </row>
    <row r="35" spans="1:61" s="244" customFormat="1" x14ac:dyDescent="0.3">
      <c r="E35" s="129"/>
      <c r="O35" s="108"/>
      <c r="P35" s="129"/>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29"/>
      <c r="AR35" s="1"/>
      <c r="AS35" s="1"/>
      <c r="AT35" s="1"/>
      <c r="AU35" s="1"/>
      <c r="AV35" s="1"/>
      <c r="AW35" s="1"/>
      <c r="AX35" s="1"/>
      <c r="AY35" s="1"/>
      <c r="AZ35" s="1"/>
      <c r="BA35" s="1"/>
      <c r="BB35" s="1"/>
      <c r="BC35" s="1"/>
      <c r="BD35" s="1"/>
      <c r="BE35" s="1"/>
      <c r="BF35" s="1"/>
      <c r="BG35" s="1"/>
      <c r="BH35" s="1"/>
      <c r="BI35" s="1"/>
    </row>
    <row r="36" spans="1:61" s="20" customFormat="1" x14ac:dyDescent="0.3">
      <c r="A36" s="383">
        <v>1</v>
      </c>
      <c r="B36" s="383"/>
      <c r="C36" s="113"/>
      <c r="D36" s="347" t="s">
        <v>114</v>
      </c>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132"/>
      <c r="AR36" s="133"/>
      <c r="AS36" s="133"/>
      <c r="AT36" s="134"/>
      <c r="AU36" s="134"/>
      <c r="AV36" s="134"/>
      <c r="AW36" s="134"/>
      <c r="AX36" s="134"/>
      <c r="AY36" s="134"/>
      <c r="AZ36" s="134"/>
      <c r="BA36" s="134"/>
      <c r="BB36" s="134"/>
      <c r="BC36" s="134"/>
      <c r="BD36" s="134"/>
      <c r="BE36" s="134"/>
      <c r="BF36" s="134"/>
      <c r="BG36" s="134"/>
      <c r="BH36" s="134"/>
      <c r="BI36" s="134"/>
    </row>
    <row r="37" spans="1:61" x14ac:dyDescent="0.3">
      <c r="A37" s="112"/>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7"/>
      <c r="AP37" s="347"/>
      <c r="AQ37" s="1"/>
    </row>
    <row r="38" spans="1:61" ht="15.75" customHeight="1" x14ac:dyDescent="0.3">
      <c r="A38" s="112"/>
      <c r="D38" s="347"/>
      <c r="E38" s="347"/>
      <c r="F38" s="347"/>
      <c r="G38" s="347"/>
      <c r="H38" s="347"/>
      <c r="I38" s="347"/>
      <c r="J38" s="347"/>
      <c r="K38" s="347"/>
      <c r="L38" s="347"/>
      <c r="M38" s="347"/>
      <c r="N38" s="347"/>
      <c r="O38" s="347"/>
      <c r="P38" s="347"/>
      <c r="Q38" s="347"/>
      <c r="R38" s="347"/>
      <c r="S38" s="347"/>
      <c r="T38" s="347"/>
      <c r="U38" s="347"/>
      <c r="V38" s="347"/>
      <c r="W38" s="347"/>
      <c r="X38" s="347"/>
      <c r="Y38" s="347"/>
      <c r="Z38" s="347"/>
      <c r="AA38" s="347"/>
      <c r="AB38" s="347"/>
      <c r="AC38" s="347"/>
      <c r="AD38" s="347"/>
      <c r="AE38" s="347"/>
      <c r="AF38" s="347"/>
      <c r="AG38" s="347"/>
      <c r="AH38" s="347"/>
      <c r="AI38" s="347"/>
      <c r="AJ38" s="347"/>
      <c r="AK38" s="347"/>
      <c r="AL38" s="347"/>
      <c r="AM38" s="347"/>
      <c r="AN38" s="347"/>
      <c r="AO38" s="347"/>
      <c r="AP38" s="347"/>
      <c r="AQ38" s="1"/>
    </row>
    <row r="39" spans="1:61" ht="9.9499999999999993" customHeight="1" x14ac:dyDescent="0.3">
      <c r="AD39" s="244"/>
      <c r="AE39" s="244"/>
      <c r="AF39" s="1"/>
      <c r="AG39" s="1"/>
      <c r="AH39" s="1"/>
      <c r="AI39" s="1"/>
      <c r="AJ39" s="1"/>
      <c r="AK39" s="1"/>
    </row>
    <row r="40" spans="1:61" x14ac:dyDescent="0.3">
      <c r="A40" s="112"/>
      <c r="D40" s="131"/>
      <c r="F40" s="135" t="s">
        <v>4</v>
      </c>
      <c r="I40" s="135"/>
      <c r="J40" s="136"/>
      <c r="K40" s="137"/>
      <c r="L40" s="137"/>
      <c r="M40" s="390">
        <v>0</v>
      </c>
      <c r="N40" s="390"/>
      <c r="O40" s="390"/>
      <c r="P40" s="390"/>
      <c r="R40" s="138" t="s">
        <v>5</v>
      </c>
      <c r="U40" s="391">
        <f>M40*28.35</f>
        <v>0</v>
      </c>
      <c r="V40" s="391"/>
      <c r="W40" s="391"/>
      <c r="X40" s="99" t="s">
        <v>6</v>
      </c>
      <c r="AQ40" s="1"/>
    </row>
    <row r="41" spans="1:61" x14ac:dyDescent="0.3">
      <c r="AD41" s="244"/>
      <c r="AE41" s="244"/>
      <c r="AF41" s="1"/>
      <c r="AG41" s="1"/>
      <c r="AH41" s="1"/>
      <c r="AI41" s="1"/>
      <c r="AJ41" s="1"/>
      <c r="AK41" s="1"/>
    </row>
    <row r="42" spans="1:61" s="144" customFormat="1" x14ac:dyDescent="0.3">
      <c r="A42" s="287"/>
      <c r="B42" s="287"/>
      <c r="C42" s="139"/>
      <c r="D42" s="364" t="s">
        <v>16</v>
      </c>
      <c r="E42" s="364"/>
      <c r="F42" s="140" t="s">
        <v>23</v>
      </c>
      <c r="G42" s="140"/>
      <c r="H42" s="141"/>
      <c r="I42" s="141"/>
      <c r="J42" s="141"/>
      <c r="K42" s="141"/>
      <c r="L42" s="141"/>
      <c r="M42" s="141"/>
      <c r="N42" s="141"/>
      <c r="O42" s="141"/>
      <c r="P42" s="141"/>
      <c r="Q42" s="141"/>
      <c r="R42" s="141"/>
      <c r="S42" s="141"/>
      <c r="T42" s="141"/>
      <c r="U42" s="361">
        <v>0</v>
      </c>
      <c r="V42" s="362"/>
      <c r="W42" s="363"/>
      <c r="X42" s="141"/>
      <c r="Y42" s="141"/>
      <c r="Z42" s="141"/>
      <c r="AA42" s="141"/>
      <c r="AB42" s="141"/>
      <c r="AC42" s="141"/>
      <c r="AD42" s="141"/>
      <c r="AE42" s="141"/>
      <c r="AF42" s="141"/>
      <c r="AG42" s="141"/>
      <c r="AH42" s="141"/>
      <c r="AI42" s="141"/>
      <c r="AJ42" s="141"/>
      <c r="AK42" s="141"/>
      <c r="AL42" s="141"/>
      <c r="AM42" s="141"/>
      <c r="AN42" s="141"/>
      <c r="AO42" s="141"/>
      <c r="AP42" s="141"/>
      <c r="AQ42" s="141"/>
      <c r="AR42" s="142"/>
      <c r="AS42" s="142"/>
      <c r="AT42" s="143"/>
      <c r="AU42" s="143"/>
      <c r="AV42" s="143"/>
      <c r="AW42" s="143"/>
      <c r="AX42" s="143"/>
      <c r="AY42" s="143"/>
      <c r="AZ42" s="143"/>
      <c r="BA42" s="143"/>
      <c r="BB42" s="143"/>
      <c r="BC42" s="143"/>
      <c r="BD42" s="143"/>
      <c r="BE42" s="143"/>
      <c r="BF42" s="143"/>
      <c r="BG42" s="143"/>
      <c r="BH42" s="143"/>
      <c r="BI42" s="143"/>
    </row>
    <row r="43" spans="1:61" ht="9.9499999999999993" customHeight="1" x14ac:dyDescent="0.3">
      <c r="AD43" s="244"/>
      <c r="AE43" s="244"/>
      <c r="AF43" s="1"/>
      <c r="AG43" s="1"/>
      <c r="AH43" s="1"/>
      <c r="AI43" s="1"/>
      <c r="AJ43" s="1"/>
      <c r="AK43" s="1"/>
    </row>
    <row r="44" spans="1:61" s="144" customFormat="1" x14ac:dyDescent="0.3">
      <c r="A44" s="287"/>
      <c r="B44" s="287"/>
      <c r="C44" s="139"/>
      <c r="D44" s="364" t="s">
        <v>17</v>
      </c>
      <c r="E44" s="364"/>
      <c r="F44" s="140" t="s">
        <v>24</v>
      </c>
      <c r="G44" s="140"/>
      <c r="H44" s="141"/>
      <c r="I44" s="141"/>
      <c r="J44" s="141"/>
      <c r="K44" s="141"/>
      <c r="L44" s="141"/>
      <c r="M44" s="141"/>
      <c r="N44" s="141"/>
      <c r="O44" s="141"/>
      <c r="P44" s="141"/>
      <c r="Q44" s="141"/>
      <c r="R44" s="141"/>
      <c r="S44" s="141"/>
      <c r="T44" s="141"/>
      <c r="U44" s="361">
        <v>0</v>
      </c>
      <c r="V44" s="362"/>
      <c r="W44" s="363"/>
      <c r="X44" s="141"/>
      <c r="Y44" s="141"/>
      <c r="Z44" s="141"/>
      <c r="AA44" s="141"/>
      <c r="AB44" s="141"/>
      <c r="AC44" s="141"/>
      <c r="AD44" s="141"/>
      <c r="AE44" s="141"/>
      <c r="AF44" s="141"/>
      <c r="AG44" s="141"/>
      <c r="AH44" s="141"/>
      <c r="AI44" s="141"/>
      <c r="AJ44" s="141"/>
      <c r="AK44" s="141"/>
      <c r="AL44" s="141"/>
      <c r="AM44" s="141"/>
      <c r="AN44" s="141"/>
      <c r="AO44" s="141"/>
      <c r="AP44" s="141"/>
      <c r="AQ44" s="141"/>
      <c r="AR44" s="142"/>
      <c r="AS44" s="142"/>
      <c r="AT44" s="143"/>
      <c r="AU44" s="143"/>
      <c r="AV44" s="143"/>
      <c r="AW44" s="143"/>
      <c r="AX44" s="143"/>
      <c r="AY44" s="143"/>
      <c r="AZ44" s="143"/>
      <c r="BA44" s="143"/>
      <c r="BB44" s="143"/>
      <c r="BC44" s="143"/>
      <c r="BD44" s="143"/>
      <c r="BE44" s="143"/>
      <c r="BF44" s="143"/>
      <c r="BG44" s="143"/>
      <c r="BH44" s="143"/>
      <c r="BI44" s="143"/>
    </row>
    <row r="45" spans="1:61" ht="9.9499999999999993" customHeight="1" x14ac:dyDescent="0.3">
      <c r="AD45" s="244"/>
      <c r="AE45" s="244"/>
      <c r="AF45" s="1"/>
      <c r="AG45" s="1"/>
      <c r="AH45" s="1"/>
      <c r="AI45" s="1"/>
      <c r="AJ45" s="1"/>
      <c r="AK45" s="1"/>
    </row>
    <row r="46" spans="1:61" s="144" customFormat="1" x14ac:dyDescent="0.3">
      <c r="A46" s="287"/>
      <c r="B46" s="287"/>
      <c r="C46" s="139"/>
      <c r="D46" s="364" t="s">
        <v>13</v>
      </c>
      <c r="E46" s="364"/>
      <c r="F46" s="140" t="s">
        <v>25</v>
      </c>
      <c r="G46" s="140"/>
      <c r="H46" s="141"/>
      <c r="I46" s="141"/>
      <c r="J46" s="141"/>
      <c r="K46" s="141"/>
      <c r="L46" s="141"/>
      <c r="M46" s="141"/>
      <c r="N46" s="141"/>
      <c r="O46" s="141"/>
      <c r="P46" s="141"/>
      <c r="Q46" s="141"/>
      <c r="R46" s="141"/>
      <c r="S46" s="141"/>
      <c r="T46" s="141"/>
      <c r="U46" s="365" t="e">
        <f>(U42/U44)*28.35</f>
        <v>#DIV/0!</v>
      </c>
      <c r="V46" s="366"/>
      <c r="W46" s="367"/>
      <c r="X46" s="141"/>
      <c r="Y46" s="141"/>
      <c r="Z46" s="141"/>
      <c r="AA46" s="141"/>
      <c r="AB46" s="141"/>
      <c r="AC46" s="141"/>
      <c r="AD46" s="141"/>
      <c r="AE46" s="141"/>
      <c r="AF46" s="141"/>
      <c r="AG46" s="141"/>
      <c r="AH46" s="141"/>
      <c r="AI46" s="141"/>
      <c r="AJ46" s="141"/>
      <c r="AK46" s="141"/>
      <c r="AL46" s="141"/>
      <c r="AM46" s="141"/>
      <c r="AN46" s="141"/>
      <c r="AO46" s="141"/>
      <c r="AP46" s="141"/>
      <c r="AQ46" s="141"/>
      <c r="AR46" s="142"/>
      <c r="AS46" s="142"/>
      <c r="AT46" s="143"/>
      <c r="AU46" s="143"/>
      <c r="AV46" s="143"/>
      <c r="AW46" s="143"/>
      <c r="AX46" s="143"/>
      <c r="AY46" s="143"/>
      <c r="AZ46" s="143"/>
      <c r="BA46" s="143"/>
      <c r="BB46" s="143"/>
      <c r="BC46" s="143"/>
      <c r="BD46" s="143"/>
      <c r="BE46" s="143"/>
      <c r="BF46" s="143"/>
      <c r="BG46" s="143"/>
      <c r="BH46" s="143"/>
      <c r="BI46" s="143"/>
    </row>
    <row r="47" spans="1:61" ht="9.9499999999999993" customHeight="1" x14ac:dyDescent="0.3">
      <c r="AD47" s="244"/>
      <c r="AE47" s="244"/>
      <c r="AF47" s="1"/>
      <c r="AG47" s="1"/>
      <c r="AH47" s="1"/>
      <c r="AI47" s="1"/>
      <c r="AJ47" s="1"/>
      <c r="AK47" s="1"/>
    </row>
    <row r="48" spans="1:61" s="144" customFormat="1" x14ac:dyDescent="0.3">
      <c r="A48" s="287"/>
      <c r="B48" s="287"/>
      <c r="C48" s="139"/>
      <c r="D48" s="364" t="s">
        <v>26</v>
      </c>
      <c r="E48" s="364"/>
      <c r="F48" s="140" t="s">
        <v>27</v>
      </c>
      <c r="G48" s="140"/>
      <c r="H48" s="141"/>
      <c r="I48" s="141"/>
      <c r="J48" s="141"/>
      <c r="K48" s="141"/>
      <c r="L48" s="141"/>
      <c r="M48" s="141"/>
      <c r="N48" s="141"/>
      <c r="O48" s="141"/>
      <c r="P48" s="141"/>
      <c r="Q48" s="141"/>
      <c r="R48" s="141"/>
      <c r="S48" s="141"/>
      <c r="T48" s="141"/>
      <c r="U48" s="145" t="e">
        <f>IF(U46&lt;=6,"X","")</f>
        <v>#DIV/0!</v>
      </c>
      <c r="V48" s="146" t="s">
        <v>47</v>
      </c>
      <c r="X48" s="141"/>
      <c r="Y48" s="141"/>
      <c r="Z48" s="141"/>
      <c r="AA48" s="141"/>
      <c r="AB48" s="141"/>
      <c r="AC48" s="141"/>
      <c r="AD48" s="141"/>
      <c r="AE48" s="141"/>
      <c r="AF48" s="141"/>
      <c r="AG48" s="141"/>
      <c r="AH48" s="141"/>
      <c r="AI48" s="141"/>
      <c r="AJ48" s="141"/>
      <c r="AK48" s="141"/>
      <c r="AL48" s="141"/>
      <c r="AM48" s="141"/>
      <c r="AN48" s="141"/>
      <c r="AO48" s="141"/>
      <c r="AP48" s="141"/>
      <c r="AQ48" s="141"/>
      <c r="AR48" s="142"/>
      <c r="AS48" s="142"/>
      <c r="AT48" s="143"/>
      <c r="AU48" s="143"/>
      <c r="AV48" s="143"/>
      <c r="AW48" s="143"/>
      <c r="AX48" s="143"/>
      <c r="AY48" s="143"/>
      <c r="AZ48" s="143"/>
      <c r="BA48" s="143"/>
      <c r="BB48" s="143"/>
      <c r="BC48" s="143"/>
      <c r="BD48" s="143"/>
      <c r="BE48" s="143"/>
      <c r="BF48" s="143"/>
      <c r="BG48" s="143"/>
      <c r="BH48" s="143"/>
      <c r="BI48" s="143"/>
    </row>
    <row r="49" spans="1:61" s="144" customFormat="1" x14ac:dyDescent="0.3">
      <c r="A49" s="287"/>
      <c r="B49" s="287"/>
      <c r="C49" s="139"/>
      <c r="D49" s="147"/>
      <c r="E49" s="147"/>
      <c r="F49" s="140"/>
      <c r="G49" s="140"/>
      <c r="H49" s="141"/>
      <c r="I49" s="141"/>
      <c r="J49" s="141"/>
      <c r="K49" s="141"/>
      <c r="L49" s="141"/>
      <c r="M49" s="141"/>
      <c r="N49" s="141"/>
      <c r="O49" s="141"/>
      <c r="P49" s="141"/>
      <c r="Q49" s="141"/>
      <c r="R49" s="141"/>
      <c r="S49" s="141"/>
      <c r="T49" s="141"/>
      <c r="U49" s="148"/>
      <c r="V49" s="146"/>
      <c r="X49" s="141"/>
      <c r="Y49" s="141"/>
      <c r="Z49" s="141"/>
      <c r="AA49" s="141"/>
      <c r="AB49" s="141"/>
      <c r="AC49" s="141"/>
      <c r="AD49" s="141"/>
      <c r="AE49" s="141"/>
      <c r="AF49" s="141"/>
      <c r="AG49" s="141"/>
      <c r="AH49" s="141"/>
      <c r="AI49" s="141"/>
      <c r="AJ49" s="141"/>
      <c r="AK49" s="141"/>
      <c r="AL49" s="141"/>
      <c r="AM49" s="141"/>
      <c r="AN49" s="141"/>
      <c r="AO49" s="141"/>
      <c r="AP49" s="141"/>
      <c r="AQ49" s="141"/>
      <c r="AR49" s="142"/>
      <c r="AS49" s="142"/>
      <c r="AT49" s="143"/>
      <c r="AU49" s="143"/>
      <c r="AV49" s="143"/>
      <c r="AW49" s="143"/>
      <c r="AX49" s="143"/>
      <c r="AY49" s="143"/>
      <c r="AZ49" s="143"/>
      <c r="BA49" s="143"/>
      <c r="BB49" s="143"/>
      <c r="BC49" s="143"/>
      <c r="BD49" s="143"/>
      <c r="BE49" s="143"/>
      <c r="BF49" s="143"/>
      <c r="BG49" s="143"/>
      <c r="BH49" s="143"/>
      <c r="BI49" s="143"/>
    </row>
    <row r="50" spans="1:61" x14ac:dyDescent="0.3">
      <c r="U50" s="149" t="e">
        <f>IF(U46&gt;6,"X","")</f>
        <v>#DIV/0!</v>
      </c>
      <c r="V50" s="146" t="s">
        <v>48</v>
      </c>
      <c r="W50" s="144"/>
      <c r="X50" s="141"/>
      <c r="Y50" s="141"/>
      <c r="Z50" s="141"/>
      <c r="AA50" s="141"/>
      <c r="AB50" s="141"/>
      <c r="AC50" s="141"/>
      <c r="AD50" s="141"/>
      <c r="AE50" s="141"/>
      <c r="AF50" s="141"/>
      <c r="AG50" s="141"/>
      <c r="AH50" s="141"/>
      <c r="AI50" s="1"/>
      <c r="AJ50" s="1"/>
      <c r="AK50" s="1"/>
    </row>
    <row r="51" spans="1:61" x14ac:dyDescent="0.3">
      <c r="U51" s="148"/>
      <c r="V51" s="109" t="s">
        <v>46</v>
      </c>
      <c r="W51" s="144"/>
      <c r="X51" s="141"/>
      <c r="Y51" s="141"/>
      <c r="Z51" s="141"/>
      <c r="AA51" s="141"/>
      <c r="AB51" s="141"/>
      <c r="AC51" s="141"/>
      <c r="AD51" s="141"/>
      <c r="AE51" s="141"/>
      <c r="AF51" s="141"/>
      <c r="AG51" s="141"/>
      <c r="AH51" s="141"/>
      <c r="AI51" s="1"/>
      <c r="AJ51" s="1"/>
      <c r="AK51" s="1"/>
    </row>
    <row r="52" spans="1:61" s="10" customFormat="1" ht="8.1" customHeight="1" x14ac:dyDescent="0.25">
      <c r="E52" s="11"/>
      <c r="O52" s="12"/>
      <c r="P52" s="11"/>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1"/>
      <c r="AR52" s="8"/>
      <c r="AS52" s="8"/>
      <c r="AT52" s="8"/>
      <c r="AU52" s="8"/>
      <c r="AV52" s="8"/>
      <c r="AW52" s="8"/>
      <c r="AX52" s="8"/>
      <c r="AY52" s="8"/>
      <c r="AZ52" s="8"/>
      <c r="BA52" s="8"/>
      <c r="BB52" s="8"/>
      <c r="BC52" s="8"/>
      <c r="BD52" s="8"/>
      <c r="BE52" s="8"/>
      <c r="BF52" s="8"/>
      <c r="BG52" s="8"/>
      <c r="BH52" s="8"/>
      <c r="BI52" s="8"/>
    </row>
    <row r="53" spans="1:61" s="2" customFormat="1" ht="12.75" customHeight="1" x14ac:dyDescent="0.25">
      <c r="AH53" s="3"/>
      <c r="AM53" s="4" t="s">
        <v>122</v>
      </c>
      <c r="AR53" s="5"/>
      <c r="AS53" s="5"/>
      <c r="AT53" s="5"/>
      <c r="AU53" s="5"/>
      <c r="AV53" s="6"/>
      <c r="AW53" s="5"/>
      <c r="AX53" s="5"/>
      <c r="AY53" s="5"/>
      <c r="AZ53" s="5"/>
      <c r="BA53" s="5"/>
      <c r="BB53" s="5"/>
      <c r="BC53" s="5"/>
      <c r="BD53" s="5"/>
      <c r="BE53" s="5"/>
      <c r="BF53" s="5"/>
      <c r="BG53" s="5"/>
      <c r="BH53" s="5"/>
      <c r="BI53" s="5"/>
    </row>
    <row r="54" spans="1:61" s="9" customFormat="1" ht="4.1500000000000004"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8"/>
      <c r="AS54" s="8"/>
      <c r="AT54" s="8"/>
      <c r="AU54" s="8"/>
      <c r="AV54" s="8"/>
      <c r="AW54" s="8"/>
      <c r="AX54" s="8"/>
      <c r="AY54" s="8"/>
      <c r="AZ54" s="8"/>
      <c r="BA54" s="8"/>
      <c r="BB54" s="8"/>
      <c r="BC54" s="8"/>
      <c r="BD54" s="8"/>
      <c r="BE54" s="8"/>
      <c r="BF54" s="8"/>
      <c r="BG54" s="8"/>
      <c r="BH54" s="8"/>
      <c r="BI54" s="8"/>
    </row>
    <row r="55" spans="1:61" s="251" customFormat="1" ht="18" x14ac:dyDescent="0.25">
      <c r="A55" s="340" t="s">
        <v>120</v>
      </c>
      <c r="B55" s="340"/>
      <c r="C55" s="340"/>
      <c r="D55" s="340"/>
      <c r="E55" s="340"/>
      <c r="F55" s="340"/>
      <c r="G55" s="340"/>
      <c r="H55" s="340"/>
      <c r="I55" s="340"/>
      <c r="J55" s="340"/>
      <c r="K55" s="340"/>
      <c r="L55" s="340"/>
      <c r="M55" s="340"/>
      <c r="N55" s="340"/>
      <c r="O55" s="340"/>
      <c r="P55" s="340"/>
      <c r="Q55" s="340"/>
      <c r="R55" s="340"/>
      <c r="S55" s="340"/>
      <c r="T55" s="340"/>
      <c r="U55" s="340"/>
      <c r="V55" s="340"/>
      <c r="W55" s="340"/>
      <c r="X55" s="340"/>
      <c r="Y55" s="340"/>
      <c r="Z55" s="340"/>
      <c r="AA55" s="340"/>
      <c r="AB55" s="340"/>
      <c r="AC55" s="340"/>
      <c r="AD55" s="340"/>
      <c r="AE55" s="340"/>
      <c r="AF55" s="340"/>
      <c r="AG55" s="340"/>
      <c r="AH55" s="340"/>
      <c r="AI55" s="340"/>
      <c r="AJ55" s="340"/>
      <c r="AK55" s="340"/>
      <c r="AL55" s="340"/>
      <c r="AM55" s="340"/>
      <c r="AN55" s="340"/>
      <c r="AO55" s="340"/>
      <c r="AP55" s="340"/>
      <c r="AQ55" s="249"/>
      <c r="AR55" s="250"/>
      <c r="AS55" s="250"/>
      <c r="AT55" s="250"/>
      <c r="AU55" s="250"/>
      <c r="AV55" s="250"/>
      <c r="AW55" s="250"/>
      <c r="AX55" s="250"/>
      <c r="AY55" s="250"/>
      <c r="AZ55" s="250"/>
      <c r="BA55" s="250"/>
      <c r="BB55" s="250"/>
      <c r="BC55" s="250"/>
      <c r="BD55" s="250"/>
      <c r="BE55" s="250"/>
      <c r="BF55" s="250"/>
      <c r="BG55" s="250"/>
      <c r="BH55" s="250"/>
      <c r="BI55" s="250"/>
    </row>
    <row r="56" spans="1:61" s="2" customFormat="1" ht="12.75" x14ac:dyDescent="0.25">
      <c r="C56" s="18"/>
      <c r="AJ56" s="3"/>
      <c r="AR56" s="5"/>
      <c r="AS56" s="5"/>
      <c r="AT56" s="5"/>
      <c r="AU56" s="5"/>
      <c r="AV56" s="5"/>
      <c r="AW56" s="5"/>
      <c r="AX56" s="5"/>
      <c r="AY56" s="5"/>
      <c r="AZ56" s="5"/>
      <c r="BA56" s="5"/>
      <c r="BB56" s="5"/>
      <c r="BC56" s="5"/>
      <c r="BD56" s="5"/>
      <c r="BE56" s="5"/>
      <c r="BF56" s="5"/>
      <c r="BG56" s="5"/>
      <c r="BH56" s="5"/>
      <c r="BI56" s="5"/>
    </row>
    <row r="57" spans="1:61" s="15" customFormat="1" ht="18" x14ac:dyDescent="0.25">
      <c r="A57" s="13" t="s">
        <v>28</v>
      </c>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4"/>
      <c r="AS57" s="14"/>
      <c r="AT57" s="14"/>
      <c r="AU57" s="14"/>
      <c r="AV57" s="14"/>
      <c r="AW57" s="14"/>
      <c r="AX57" s="14"/>
      <c r="AY57" s="14"/>
      <c r="AZ57" s="14"/>
      <c r="BA57" s="14"/>
      <c r="BB57" s="14"/>
      <c r="BC57" s="14"/>
      <c r="BD57" s="14"/>
      <c r="BE57" s="14"/>
      <c r="BF57" s="14"/>
      <c r="BG57" s="14"/>
      <c r="BH57" s="14"/>
      <c r="BI57" s="14"/>
    </row>
    <row r="58" spans="1:61" s="16" customFormat="1" ht="8.1" customHeight="1" x14ac:dyDescent="0.25">
      <c r="C58" s="2"/>
      <c r="AR58" s="17"/>
      <c r="AS58" s="17"/>
      <c r="AT58" s="17"/>
      <c r="AU58" s="17"/>
      <c r="AV58" s="17"/>
      <c r="AW58" s="17"/>
      <c r="AX58" s="17"/>
      <c r="AY58" s="17"/>
      <c r="AZ58" s="17"/>
      <c r="BA58" s="17"/>
      <c r="BB58" s="17"/>
      <c r="BC58" s="17"/>
      <c r="BD58" s="17"/>
      <c r="BE58" s="17"/>
      <c r="BF58" s="17"/>
      <c r="BG58" s="17"/>
      <c r="BH58" s="17"/>
      <c r="BI58" s="17"/>
    </row>
    <row r="59" spans="1:61" s="20" customFormat="1" ht="15" customHeight="1" x14ac:dyDescent="0.3">
      <c r="A59" s="348">
        <v>1</v>
      </c>
      <c r="B59" s="348"/>
      <c r="C59" s="113"/>
      <c r="D59" s="53" t="s">
        <v>113</v>
      </c>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3"/>
      <c r="AS59" s="133"/>
      <c r="AT59" s="134"/>
      <c r="AU59" s="134"/>
      <c r="AV59" s="134"/>
      <c r="AW59" s="134"/>
      <c r="AX59" s="134"/>
      <c r="AY59" s="134"/>
      <c r="AZ59" s="134"/>
      <c r="BA59" s="134"/>
      <c r="BB59" s="134"/>
      <c r="BC59" s="134"/>
      <c r="BD59" s="134"/>
      <c r="BE59" s="134"/>
      <c r="BF59" s="134"/>
      <c r="BG59" s="134"/>
      <c r="BH59" s="134"/>
      <c r="BI59" s="134"/>
    </row>
    <row r="60" spans="1:61" ht="8.1" customHeight="1" x14ac:dyDescent="0.3">
      <c r="AD60" s="244"/>
      <c r="AE60" s="244"/>
      <c r="AF60" s="1"/>
      <c r="AG60" s="1"/>
      <c r="AH60" s="1"/>
      <c r="AI60" s="1"/>
      <c r="AJ60" s="1"/>
      <c r="AK60" s="1"/>
    </row>
    <row r="61" spans="1:61" s="140" customFormat="1" x14ac:dyDescent="0.3">
      <c r="C61" s="150"/>
      <c r="D61" s="364" t="s">
        <v>16</v>
      </c>
      <c r="E61" s="364"/>
      <c r="F61" s="140" t="s">
        <v>21</v>
      </c>
      <c r="H61" s="243"/>
      <c r="I61" s="243"/>
      <c r="J61" s="243"/>
      <c r="K61" s="243"/>
      <c r="L61" s="243"/>
      <c r="O61" s="129"/>
      <c r="P61" s="387"/>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8"/>
      <c r="AO61" s="388"/>
      <c r="AP61" s="389"/>
      <c r="AQ61" s="129"/>
      <c r="AR61" s="151"/>
      <c r="AS61" s="151"/>
      <c r="AT61" s="151"/>
      <c r="AU61" s="152"/>
      <c r="AV61" s="152"/>
      <c r="AW61" s="152"/>
      <c r="AX61" s="152"/>
      <c r="AY61" s="152"/>
      <c r="AZ61" s="152"/>
      <c r="BA61" s="152"/>
      <c r="BB61" s="152"/>
      <c r="BC61" s="152"/>
      <c r="BD61" s="152"/>
      <c r="BE61" s="152"/>
      <c r="BF61" s="152"/>
      <c r="BG61" s="152"/>
      <c r="BH61" s="152"/>
      <c r="BI61" s="152"/>
    </row>
    <row r="62" spans="1:61" s="244" customFormat="1" ht="3.95" customHeight="1" x14ac:dyDescent="0.3">
      <c r="O62" s="108"/>
      <c r="P62" s="129"/>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29"/>
      <c r="AR62" s="1"/>
      <c r="AS62" s="1"/>
      <c r="AT62" s="1"/>
      <c r="AU62" s="1"/>
      <c r="AV62" s="1"/>
      <c r="AW62" s="1"/>
      <c r="AX62" s="1"/>
      <c r="AY62" s="1"/>
      <c r="AZ62" s="1"/>
      <c r="BA62" s="1"/>
      <c r="BB62" s="1"/>
      <c r="BC62" s="1"/>
      <c r="BD62" s="1"/>
      <c r="BE62" s="1"/>
      <c r="BF62" s="1"/>
      <c r="BG62" s="1"/>
      <c r="BH62" s="1"/>
      <c r="BI62" s="1"/>
    </row>
    <row r="63" spans="1:61" s="140" customFormat="1" x14ac:dyDescent="0.3">
      <c r="C63" s="150"/>
      <c r="D63" s="364" t="s">
        <v>17</v>
      </c>
      <c r="E63" s="364"/>
      <c r="F63" s="140" t="s">
        <v>22</v>
      </c>
      <c r="H63" s="243"/>
      <c r="I63" s="243"/>
      <c r="J63" s="243"/>
      <c r="K63" s="243"/>
      <c r="L63" s="243"/>
      <c r="M63" s="129"/>
      <c r="N63" s="129"/>
      <c r="O63" s="129"/>
      <c r="P63" s="370"/>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2"/>
      <c r="AQ63" s="129"/>
      <c r="AR63" s="151"/>
      <c r="AS63" s="151"/>
      <c r="AT63" s="152"/>
      <c r="AU63" s="152"/>
      <c r="AV63" s="152"/>
      <c r="AW63" s="152"/>
      <c r="AX63" s="152"/>
      <c r="AY63" s="152"/>
      <c r="AZ63" s="152"/>
      <c r="BA63" s="152"/>
      <c r="BB63" s="152"/>
      <c r="BC63" s="152"/>
      <c r="BD63" s="152"/>
      <c r="BE63" s="152"/>
      <c r="BF63" s="152"/>
      <c r="BG63" s="152"/>
      <c r="BH63" s="152"/>
      <c r="BI63" s="152"/>
    </row>
    <row r="64" spans="1:61" s="244" customFormat="1" x14ac:dyDescent="0.3">
      <c r="F64" s="369" t="s">
        <v>65</v>
      </c>
      <c r="G64" s="369"/>
      <c r="H64" s="369"/>
      <c r="I64" s="369"/>
      <c r="J64" s="369"/>
      <c r="K64" s="369"/>
      <c r="L64" s="369"/>
      <c r="M64" s="369"/>
      <c r="N64" s="369"/>
      <c r="O64" s="108"/>
      <c r="P64" s="373"/>
      <c r="Q64" s="374"/>
      <c r="R64" s="374"/>
      <c r="S64" s="374"/>
      <c r="T64" s="374"/>
      <c r="U64" s="374"/>
      <c r="V64" s="374"/>
      <c r="W64" s="374"/>
      <c r="X64" s="374"/>
      <c r="Y64" s="374"/>
      <c r="Z64" s="374"/>
      <c r="AA64" s="374"/>
      <c r="AB64" s="374"/>
      <c r="AC64" s="374"/>
      <c r="AD64" s="374"/>
      <c r="AE64" s="374"/>
      <c r="AF64" s="374"/>
      <c r="AG64" s="374"/>
      <c r="AH64" s="374"/>
      <c r="AI64" s="374"/>
      <c r="AJ64" s="374"/>
      <c r="AK64" s="374"/>
      <c r="AL64" s="374"/>
      <c r="AM64" s="374"/>
      <c r="AN64" s="374"/>
      <c r="AO64" s="374"/>
      <c r="AP64" s="375"/>
      <c r="AQ64" s="129"/>
      <c r="AR64" s="1"/>
      <c r="AS64" s="1"/>
      <c r="AT64" s="1"/>
      <c r="AU64" s="1"/>
      <c r="AV64" s="1"/>
      <c r="AW64" s="1"/>
      <c r="AX64" s="1"/>
      <c r="AY64" s="1"/>
      <c r="AZ64" s="1"/>
      <c r="BA64" s="1"/>
      <c r="BB64" s="1"/>
      <c r="BC64" s="1"/>
      <c r="BD64" s="1"/>
      <c r="BE64" s="1"/>
      <c r="BF64" s="1"/>
      <c r="BG64" s="1"/>
      <c r="BH64" s="1"/>
      <c r="BI64" s="1"/>
    </row>
    <row r="65" spans="1:62" s="244" customFormat="1" x14ac:dyDescent="0.3">
      <c r="F65" s="369"/>
      <c r="G65" s="369"/>
      <c r="H65" s="369"/>
      <c r="I65" s="369"/>
      <c r="J65" s="369"/>
      <c r="K65" s="369"/>
      <c r="L65" s="369"/>
      <c r="M65" s="369"/>
      <c r="N65" s="369"/>
      <c r="O65" s="108"/>
      <c r="P65" s="373"/>
      <c r="Q65" s="374"/>
      <c r="R65" s="374"/>
      <c r="S65" s="374"/>
      <c r="T65" s="374"/>
      <c r="U65" s="374"/>
      <c r="V65" s="374"/>
      <c r="W65" s="374"/>
      <c r="X65" s="374"/>
      <c r="Y65" s="374"/>
      <c r="Z65" s="374"/>
      <c r="AA65" s="374"/>
      <c r="AB65" s="374"/>
      <c r="AC65" s="374"/>
      <c r="AD65" s="374"/>
      <c r="AE65" s="374"/>
      <c r="AF65" s="374"/>
      <c r="AG65" s="374"/>
      <c r="AH65" s="374"/>
      <c r="AI65" s="374"/>
      <c r="AJ65" s="374"/>
      <c r="AK65" s="374"/>
      <c r="AL65" s="374"/>
      <c r="AM65" s="374"/>
      <c r="AN65" s="374"/>
      <c r="AO65" s="374"/>
      <c r="AP65" s="375"/>
      <c r="AQ65" s="129"/>
      <c r="AR65" s="1"/>
      <c r="AS65" s="1"/>
      <c r="AT65" s="1"/>
      <c r="AU65" s="1"/>
      <c r="AV65" s="1"/>
      <c r="AW65" s="1"/>
      <c r="AX65" s="1"/>
      <c r="AY65" s="1"/>
      <c r="AZ65" s="1"/>
      <c r="BA65" s="1"/>
      <c r="BB65" s="1"/>
      <c r="BC65" s="1"/>
      <c r="BD65" s="1"/>
      <c r="BE65" s="1"/>
      <c r="BF65" s="1"/>
      <c r="BG65" s="1"/>
      <c r="BH65" s="1"/>
      <c r="BI65" s="1"/>
    </row>
    <row r="66" spans="1:62" s="244" customFormat="1" x14ac:dyDescent="0.3">
      <c r="F66" s="369"/>
      <c r="G66" s="369"/>
      <c r="H66" s="369"/>
      <c r="I66" s="369"/>
      <c r="J66" s="369"/>
      <c r="K66" s="369"/>
      <c r="L66" s="369"/>
      <c r="M66" s="369"/>
      <c r="N66" s="369"/>
      <c r="O66" s="108"/>
      <c r="P66" s="373"/>
      <c r="Q66" s="374"/>
      <c r="R66" s="374"/>
      <c r="S66" s="374"/>
      <c r="T66" s="374"/>
      <c r="U66" s="374"/>
      <c r="V66" s="374"/>
      <c r="W66" s="374"/>
      <c r="X66" s="374"/>
      <c r="Y66" s="374"/>
      <c r="Z66" s="374"/>
      <c r="AA66" s="374"/>
      <c r="AB66" s="374"/>
      <c r="AC66" s="374"/>
      <c r="AD66" s="374"/>
      <c r="AE66" s="374"/>
      <c r="AF66" s="374"/>
      <c r="AG66" s="374"/>
      <c r="AH66" s="374"/>
      <c r="AI66" s="374"/>
      <c r="AJ66" s="374"/>
      <c r="AK66" s="374"/>
      <c r="AL66" s="374"/>
      <c r="AM66" s="374"/>
      <c r="AN66" s="374"/>
      <c r="AO66" s="374"/>
      <c r="AP66" s="375"/>
      <c r="AQ66" s="129"/>
      <c r="AR66" s="1"/>
      <c r="AS66" s="1"/>
      <c r="AT66" s="1"/>
      <c r="AU66" s="1"/>
      <c r="AV66" s="1"/>
      <c r="AW66" s="1"/>
      <c r="AX66" s="1"/>
      <c r="AY66" s="1"/>
      <c r="AZ66" s="1"/>
      <c r="BA66" s="1"/>
      <c r="BB66" s="1"/>
      <c r="BC66" s="1"/>
      <c r="BD66" s="1"/>
      <c r="BE66" s="1"/>
      <c r="BF66" s="1"/>
      <c r="BG66" s="1"/>
      <c r="BH66" s="1"/>
      <c r="BI66" s="1"/>
    </row>
    <row r="67" spans="1:62" s="244" customFormat="1" x14ac:dyDescent="0.3">
      <c r="F67" s="369"/>
      <c r="G67" s="369"/>
      <c r="H67" s="369"/>
      <c r="I67" s="369"/>
      <c r="J67" s="369"/>
      <c r="K67" s="369"/>
      <c r="L67" s="369"/>
      <c r="M67" s="369"/>
      <c r="N67" s="369"/>
      <c r="O67" s="108"/>
      <c r="P67" s="373"/>
      <c r="Q67" s="374"/>
      <c r="R67" s="374"/>
      <c r="S67" s="374"/>
      <c r="T67" s="374"/>
      <c r="U67" s="374"/>
      <c r="V67" s="374"/>
      <c r="W67" s="374"/>
      <c r="X67" s="374"/>
      <c r="Y67" s="374"/>
      <c r="Z67" s="374"/>
      <c r="AA67" s="374"/>
      <c r="AB67" s="374"/>
      <c r="AC67" s="374"/>
      <c r="AD67" s="374"/>
      <c r="AE67" s="374"/>
      <c r="AF67" s="374"/>
      <c r="AG67" s="374"/>
      <c r="AH67" s="374"/>
      <c r="AI67" s="374"/>
      <c r="AJ67" s="374"/>
      <c r="AK67" s="374"/>
      <c r="AL67" s="374"/>
      <c r="AM67" s="374"/>
      <c r="AN67" s="374"/>
      <c r="AO67" s="374"/>
      <c r="AP67" s="375"/>
      <c r="AQ67" s="129"/>
      <c r="AR67" s="1"/>
      <c r="AS67" s="1"/>
      <c r="AT67" s="1"/>
      <c r="AU67" s="1"/>
      <c r="AV67" s="1"/>
      <c r="AW67" s="1"/>
      <c r="AX67" s="1"/>
      <c r="AY67" s="1"/>
      <c r="AZ67" s="1"/>
      <c r="BA67" s="1"/>
      <c r="BB67" s="1"/>
      <c r="BC67" s="1"/>
      <c r="BD67" s="1"/>
      <c r="BE67" s="1"/>
      <c r="BF67" s="1"/>
      <c r="BG67" s="1"/>
      <c r="BH67" s="1"/>
      <c r="BI67" s="1"/>
    </row>
    <row r="68" spans="1:62" s="244" customFormat="1" x14ac:dyDescent="0.3">
      <c r="F68" s="369"/>
      <c r="G68" s="369"/>
      <c r="H68" s="369"/>
      <c r="I68" s="369"/>
      <c r="J68" s="369"/>
      <c r="K68" s="369"/>
      <c r="L68" s="369"/>
      <c r="M68" s="369"/>
      <c r="N68" s="369"/>
      <c r="O68" s="108"/>
      <c r="P68" s="373"/>
      <c r="Q68" s="374"/>
      <c r="R68" s="374"/>
      <c r="S68" s="374"/>
      <c r="T68" s="374"/>
      <c r="U68" s="374"/>
      <c r="V68" s="374"/>
      <c r="W68" s="374"/>
      <c r="X68" s="374"/>
      <c r="Y68" s="374"/>
      <c r="Z68" s="374"/>
      <c r="AA68" s="374"/>
      <c r="AB68" s="374"/>
      <c r="AC68" s="374"/>
      <c r="AD68" s="374"/>
      <c r="AE68" s="374"/>
      <c r="AF68" s="374"/>
      <c r="AG68" s="374"/>
      <c r="AH68" s="374"/>
      <c r="AI68" s="374"/>
      <c r="AJ68" s="374"/>
      <c r="AK68" s="374"/>
      <c r="AL68" s="374"/>
      <c r="AM68" s="374"/>
      <c r="AN68" s="374"/>
      <c r="AO68" s="374"/>
      <c r="AP68" s="375"/>
      <c r="AQ68" s="129"/>
      <c r="AR68" s="1"/>
      <c r="AS68" s="1"/>
      <c r="AT68" s="1"/>
      <c r="AU68" s="1"/>
      <c r="AV68" s="1"/>
      <c r="AW68" s="1"/>
      <c r="AX68" s="1"/>
      <c r="AY68" s="1"/>
      <c r="AZ68" s="1"/>
      <c r="BA68" s="1"/>
      <c r="BB68" s="1"/>
      <c r="BC68" s="1"/>
      <c r="BD68" s="1"/>
      <c r="BE68" s="1"/>
      <c r="BF68" s="1"/>
      <c r="BG68" s="1"/>
      <c r="BH68" s="1"/>
      <c r="BI68" s="1"/>
    </row>
    <row r="69" spans="1:62" s="244" customFormat="1" x14ac:dyDescent="0.3">
      <c r="F69" s="369"/>
      <c r="G69" s="369"/>
      <c r="H69" s="369"/>
      <c r="I69" s="369"/>
      <c r="J69" s="369"/>
      <c r="K69" s="369"/>
      <c r="L69" s="369"/>
      <c r="M69" s="369"/>
      <c r="N69" s="369"/>
      <c r="O69" s="108"/>
      <c r="P69" s="373"/>
      <c r="Q69" s="374"/>
      <c r="R69" s="374"/>
      <c r="S69" s="374"/>
      <c r="T69" s="374"/>
      <c r="U69" s="374"/>
      <c r="V69" s="374"/>
      <c r="W69" s="374"/>
      <c r="X69" s="374"/>
      <c r="Y69" s="374"/>
      <c r="Z69" s="374"/>
      <c r="AA69" s="374"/>
      <c r="AB69" s="374"/>
      <c r="AC69" s="374"/>
      <c r="AD69" s="374"/>
      <c r="AE69" s="374"/>
      <c r="AF69" s="374"/>
      <c r="AG69" s="374"/>
      <c r="AH69" s="374"/>
      <c r="AI69" s="374"/>
      <c r="AJ69" s="374"/>
      <c r="AK69" s="374"/>
      <c r="AL69" s="374"/>
      <c r="AM69" s="374"/>
      <c r="AN69" s="374"/>
      <c r="AO69" s="374"/>
      <c r="AP69" s="375"/>
      <c r="AQ69" s="129"/>
      <c r="AR69" s="1"/>
      <c r="AS69" s="1"/>
      <c r="AT69" s="1"/>
      <c r="AU69" s="1"/>
      <c r="AV69" s="1"/>
      <c r="AW69" s="1"/>
      <c r="AX69" s="1"/>
      <c r="AY69" s="1"/>
      <c r="AZ69" s="1"/>
      <c r="BA69" s="1"/>
      <c r="BB69" s="1"/>
      <c r="BC69" s="1"/>
      <c r="BD69" s="1"/>
      <c r="BE69" s="1"/>
      <c r="BF69" s="1"/>
      <c r="BG69" s="1"/>
      <c r="BH69" s="1"/>
      <c r="BI69" s="1"/>
    </row>
    <row r="70" spans="1:62" s="244" customFormat="1" x14ac:dyDescent="0.3">
      <c r="F70" s="369"/>
      <c r="G70" s="369"/>
      <c r="H70" s="369"/>
      <c r="I70" s="369"/>
      <c r="J70" s="369"/>
      <c r="K70" s="369"/>
      <c r="L70" s="369"/>
      <c r="M70" s="369"/>
      <c r="N70" s="369"/>
      <c r="O70" s="108"/>
      <c r="P70" s="376"/>
      <c r="Q70" s="377"/>
      <c r="R70" s="377"/>
      <c r="S70" s="377"/>
      <c r="T70" s="377"/>
      <c r="U70" s="377"/>
      <c r="V70" s="377"/>
      <c r="W70" s="377"/>
      <c r="X70" s="377"/>
      <c r="Y70" s="377"/>
      <c r="Z70" s="377"/>
      <c r="AA70" s="377"/>
      <c r="AB70" s="377"/>
      <c r="AC70" s="377"/>
      <c r="AD70" s="377"/>
      <c r="AE70" s="377"/>
      <c r="AF70" s="377"/>
      <c r="AG70" s="377"/>
      <c r="AH70" s="377"/>
      <c r="AI70" s="377"/>
      <c r="AJ70" s="377"/>
      <c r="AK70" s="377"/>
      <c r="AL70" s="377"/>
      <c r="AM70" s="377"/>
      <c r="AN70" s="377"/>
      <c r="AO70" s="377"/>
      <c r="AP70" s="378"/>
      <c r="AQ70" s="129"/>
      <c r="AR70" s="1"/>
      <c r="AS70" s="1"/>
      <c r="AT70" s="1"/>
      <c r="AU70" s="1"/>
      <c r="AV70" s="1"/>
      <c r="AW70" s="1"/>
      <c r="AX70" s="1"/>
      <c r="AY70" s="1"/>
      <c r="AZ70" s="1"/>
      <c r="BA70" s="1"/>
      <c r="BB70" s="1"/>
      <c r="BC70" s="1"/>
      <c r="BD70" s="1"/>
      <c r="BE70" s="1"/>
      <c r="BF70" s="1"/>
      <c r="BG70" s="1"/>
      <c r="BH70" s="1"/>
      <c r="BI70" s="1"/>
    </row>
    <row r="71" spans="1:62" s="21" customFormat="1" x14ac:dyDescent="0.3">
      <c r="D71" s="329"/>
      <c r="E71" s="329"/>
      <c r="F71" s="329"/>
      <c r="G71" s="329"/>
      <c r="H71" s="329"/>
      <c r="I71" s="329"/>
      <c r="J71" s="329"/>
      <c r="K71" s="329"/>
      <c r="L71" s="329"/>
      <c r="M71" s="329"/>
      <c r="N71" s="329"/>
      <c r="O71" s="329"/>
      <c r="P71" s="329"/>
      <c r="Q71" s="329"/>
      <c r="R71" s="329"/>
      <c r="S71" s="329"/>
      <c r="T71" s="329"/>
      <c r="U71" s="329"/>
      <c r="V71" s="329"/>
      <c r="W71" s="329"/>
      <c r="X71" s="329"/>
      <c r="Y71" s="329"/>
      <c r="Z71" s="329"/>
      <c r="AA71" s="329"/>
      <c r="AB71" s="329"/>
      <c r="AC71" s="329"/>
      <c r="AD71" s="329"/>
      <c r="AE71" s="329"/>
      <c r="AF71" s="329"/>
      <c r="AG71" s="329"/>
      <c r="AH71" s="329"/>
      <c r="AI71" s="329"/>
      <c r="AJ71" s="329"/>
      <c r="AK71" s="329"/>
      <c r="AL71" s="329"/>
      <c r="AM71" s="329"/>
      <c r="AN71" s="329"/>
      <c r="AO71" s="329"/>
      <c r="AP71" s="329"/>
      <c r="AQ71" s="329"/>
      <c r="AR71" s="129"/>
      <c r="AS71" s="24"/>
      <c r="AT71" s="24"/>
      <c r="AU71" s="24"/>
      <c r="AV71" s="24"/>
      <c r="AW71" s="24"/>
      <c r="AX71" s="24"/>
      <c r="AY71" s="24"/>
      <c r="AZ71" s="24"/>
      <c r="BA71" s="24"/>
      <c r="BB71" s="24"/>
      <c r="BC71" s="24"/>
      <c r="BD71" s="24"/>
      <c r="BE71" s="24"/>
      <c r="BF71" s="24"/>
      <c r="BG71" s="24"/>
      <c r="BH71" s="24"/>
      <c r="BI71" s="24"/>
      <c r="BJ71" s="24"/>
    </row>
    <row r="72" spans="1:62" s="21" customFormat="1" ht="16.5" customHeight="1" x14ac:dyDescent="0.3">
      <c r="A72" s="380" t="s">
        <v>128</v>
      </c>
      <c r="B72" s="380"/>
      <c r="C72" s="380"/>
      <c r="D72" s="380"/>
      <c r="E72" s="380"/>
      <c r="F72" s="380"/>
      <c r="G72" s="380"/>
      <c r="H72" s="380"/>
      <c r="I72" s="380"/>
      <c r="J72" s="380"/>
      <c r="K72" s="380"/>
      <c r="L72" s="380"/>
      <c r="M72" s="380"/>
      <c r="N72" s="380"/>
      <c r="O72" s="380"/>
      <c r="P72" s="380"/>
      <c r="Q72" s="380"/>
      <c r="R72" s="380"/>
      <c r="S72" s="380"/>
      <c r="T72" s="380"/>
      <c r="U72" s="380"/>
      <c r="V72" s="380"/>
      <c r="W72" s="380"/>
      <c r="X72" s="380"/>
      <c r="Y72" s="380"/>
      <c r="Z72" s="380"/>
      <c r="AA72" s="380"/>
      <c r="AB72" s="380"/>
      <c r="AC72" s="380"/>
      <c r="AD72" s="380"/>
      <c r="AE72" s="380"/>
      <c r="AF72" s="380"/>
      <c r="AG72" s="380"/>
      <c r="AH72" s="380"/>
      <c r="AI72" s="380"/>
      <c r="AJ72" s="380"/>
      <c r="AK72" s="380"/>
      <c r="AL72" s="380"/>
      <c r="AM72" s="380"/>
      <c r="AN72" s="380"/>
      <c r="AO72" s="380"/>
      <c r="AP72" s="141"/>
      <c r="AQ72" s="141"/>
      <c r="AR72" s="129"/>
      <c r="AS72" s="24"/>
      <c r="AT72" s="24"/>
      <c r="AU72" s="24"/>
      <c r="AV72" s="24"/>
      <c r="AW72" s="24"/>
      <c r="AX72" s="24"/>
      <c r="AY72" s="24"/>
      <c r="AZ72" s="24"/>
      <c r="BA72" s="24"/>
      <c r="BB72" s="24"/>
      <c r="BC72" s="24"/>
      <c r="BD72" s="24"/>
      <c r="BE72" s="24"/>
      <c r="BF72" s="24"/>
      <c r="BG72" s="24"/>
      <c r="BH72" s="24"/>
      <c r="BI72" s="24"/>
      <c r="BJ72" s="24"/>
    </row>
    <row r="73" spans="1:62" s="21" customFormat="1" ht="16.5" customHeight="1" x14ac:dyDescent="0.3">
      <c r="A73" s="380"/>
      <c r="B73" s="380"/>
      <c r="C73" s="380"/>
      <c r="D73" s="380"/>
      <c r="E73" s="380"/>
      <c r="F73" s="380"/>
      <c r="G73" s="380"/>
      <c r="H73" s="380"/>
      <c r="I73" s="380"/>
      <c r="J73" s="380"/>
      <c r="K73" s="380"/>
      <c r="L73" s="380"/>
      <c r="M73" s="380"/>
      <c r="N73" s="380"/>
      <c r="O73" s="380"/>
      <c r="P73" s="380"/>
      <c r="Q73" s="380"/>
      <c r="R73" s="380"/>
      <c r="S73" s="380"/>
      <c r="T73" s="380"/>
      <c r="U73" s="380"/>
      <c r="V73" s="380"/>
      <c r="W73" s="380"/>
      <c r="X73" s="380"/>
      <c r="Y73" s="380"/>
      <c r="Z73" s="380"/>
      <c r="AA73" s="380"/>
      <c r="AB73" s="380"/>
      <c r="AC73" s="380"/>
      <c r="AD73" s="380"/>
      <c r="AE73" s="380"/>
      <c r="AF73" s="380"/>
      <c r="AG73" s="380"/>
      <c r="AH73" s="380"/>
      <c r="AI73" s="380"/>
      <c r="AJ73" s="380"/>
      <c r="AK73" s="380"/>
      <c r="AL73" s="380"/>
      <c r="AM73" s="380"/>
      <c r="AN73" s="380"/>
      <c r="AO73" s="380"/>
      <c r="AP73" s="141"/>
      <c r="AQ73" s="141"/>
      <c r="AR73" s="129"/>
      <c r="AS73" s="24"/>
      <c r="AT73" s="24"/>
      <c r="AU73" s="24"/>
      <c r="AV73" s="24"/>
      <c r="AW73" s="24"/>
      <c r="AX73" s="24"/>
      <c r="AY73" s="24"/>
      <c r="AZ73" s="24"/>
      <c r="BA73" s="24"/>
      <c r="BB73" s="24"/>
      <c r="BC73" s="24"/>
      <c r="BD73" s="24"/>
      <c r="BE73" s="24"/>
      <c r="BF73" s="24"/>
      <c r="BG73" s="24"/>
      <c r="BH73" s="24"/>
      <c r="BI73" s="24"/>
      <c r="BJ73" s="24"/>
    </row>
    <row r="74" spans="1:62" s="21" customFormat="1" ht="8.1" customHeight="1" x14ac:dyDescent="0.3">
      <c r="D74" s="329"/>
      <c r="E74" s="329"/>
      <c r="F74" s="329"/>
      <c r="G74" s="329"/>
      <c r="H74" s="329"/>
      <c r="I74" s="329"/>
      <c r="J74" s="329"/>
      <c r="K74" s="329"/>
      <c r="L74" s="329"/>
      <c r="M74" s="329"/>
      <c r="N74" s="329"/>
      <c r="O74" s="329"/>
      <c r="P74" s="329"/>
      <c r="Q74" s="329"/>
      <c r="R74" s="329"/>
      <c r="S74" s="329"/>
      <c r="T74" s="329"/>
      <c r="U74" s="329"/>
      <c r="V74" s="329"/>
      <c r="W74" s="329"/>
      <c r="X74" s="329"/>
      <c r="Y74" s="329"/>
      <c r="Z74" s="329"/>
      <c r="AA74" s="329"/>
      <c r="AB74" s="329"/>
      <c r="AC74" s="329"/>
      <c r="AD74" s="329"/>
      <c r="AE74" s="329"/>
      <c r="AF74" s="329"/>
      <c r="AG74" s="329"/>
      <c r="AH74" s="329"/>
      <c r="AI74" s="329"/>
      <c r="AJ74" s="329"/>
      <c r="AK74" s="329"/>
      <c r="AL74" s="329"/>
      <c r="AM74" s="329"/>
      <c r="AN74" s="329"/>
      <c r="AO74" s="329"/>
      <c r="AP74" s="329"/>
      <c r="AQ74" s="329"/>
      <c r="AR74" s="129"/>
      <c r="AS74" s="24"/>
      <c r="AT74" s="24"/>
      <c r="AU74" s="24"/>
      <c r="AV74" s="24"/>
      <c r="AW74" s="24"/>
      <c r="AX74" s="24"/>
      <c r="AY74" s="24"/>
      <c r="AZ74" s="24"/>
      <c r="BA74" s="24"/>
      <c r="BB74" s="24"/>
      <c r="BC74" s="24"/>
      <c r="BD74" s="24"/>
      <c r="BE74" s="24"/>
      <c r="BF74" s="24"/>
      <c r="BG74" s="24"/>
      <c r="BH74" s="24"/>
      <c r="BI74" s="24"/>
      <c r="BJ74" s="24"/>
    </row>
    <row r="75" spans="1:62" s="21" customFormat="1" ht="16.5" customHeight="1" x14ac:dyDescent="0.3">
      <c r="D75" s="380" t="s">
        <v>129</v>
      </c>
      <c r="E75" s="380"/>
      <c r="F75" s="380"/>
      <c r="G75" s="380"/>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141"/>
      <c r="AL75" s="141"/>
      <c r="AM75" s="141"/>
      <c r="AN75" s="141"/>
      <c r="AO75" s="141"/>
      <c r="AP75" s="141"/>
      <c r="AQ75" s="141"/>
      <c r="AR75" s="129"/>
      <c r="AS75" s="24"/>
      <c r="AT75" s="24"/>
      <c r="AU75" s="24"/>
      <c r="AV75" s="24"/>
      <c r="AW75" s="24"/>
      <c r="AX75" s="24"/>
      <c r="AY75" s="24"/>
      <c r="AZ75" s="24"/>
      <c r="BA75" s="24"/>
      <c r="BB75" s="24"/>
      <c r="BC75" s="24"/>
      <c r="BD75" s="24"/>
      <c r="BE75" s="24"/>
      <c r="BF75" s="24"/>
      <c r="BG75" s="24"/>
      <c r="BH75" s="24"/>
      <c r="BI75" s="24"/>
      <c r="BJ75" s="24"/>
    </row>
    <row r="76" spans="1:62" s="21" customFormat="1" x14ac:dyDescent="0.3">
      <c r="D76" s="380"/>
      <c r="E76" s="380"/>
      <c r="F76" s="380"/>
      <c r="G76" s="380"/>
      <c r="H76" s="380"/>
      <c r="I76" s="380"/>
      <c r="J76" s="380"/>
      <c r="K76" s="380"/>
      <c r="L76" s="380"/>
      <c r="M76" s="380"/>
      <c r="N76" s="380"/>
      <c r="O76" s="380"/>
      <c r="P76" s="380"/>
      <c r="Q76" s="380"/>
      <c r="R76" s="380"/>
      <c r="S76" s="380"/>
      <c r="T76" s="380"/>
      <c r="U76" s="380"/>
      <c r="V76" s="380"/>
      <c r="W76" s="380"/>
      <c r="X76" s="380"/>
      <c r="Y76" s="380"/>
      <c r="Z76" s="380"/>
      <c r="AA76" s="380"/>
      <c r="AB76" s="380"/>
      <c r="AC76" s="380"/>
      <c r="AD76" s="380"/>
      <c r="AE76" s="380"/>
      <c r="AF76" s="380"/>
      <c r="AG76" s="380"/>
      <c r="AH76" s="380"/>
      <c r="AI76" s="380"/>
      <c r="AJ76" s="380"/>
      <c r="AK76" s="141"/>
      <c r="AL76" s="141"/>
      <c r="AM76" s="141"/>
      <c r="AN76" s="141"/>
      <c r="AO76" s="141"/>
      <c r="AP76" s="141"/>
      <c r="AQ76" s="141"/>
      <c r="AR76" s="129"/>
      <c r="AS76" s="24"/>
      <c r="AT76" s="24"/>
      <c r="AU76" s="24"/>
      <c r="AV76" s="24"/>
      <c r="AW76" s="24"/>
      <c r="AX76" s="24"/>
      <c r="AY76" s="24"/>
      <c r="AZ76" s="24"/>
      <c r="BA76" s="24"/>
      <c r="BB76" s="24"/>
      <c r="BC76" s="24"/>
      <c r="BD76" s="24"/>
      <c r="BE76" s="24"/>
      <c r="BF76" s="24"/>
      <c r="BG76" s="24"/>
      <c r="BH76" s="24"/>
      <c r="BI76" s="24"/>
      <c r="BJ76" s="24"/>
    </row>
    <row r="77" spans="1:62" s="21" customFormat="1" x14ac:dyDescent="0.3">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29"/>
      <c r="AL77" s="329"/>
      <c r="AM77" s="329"/>
      <c r="AN77" s="329"/>
      <c r="AO77" s="329"/>
      <c r="AP77" s="329"/>
      <c r="AQ77" s="329"/>
      <c r="AR77" s="129"/>
      <c r="AS77" s="24"/>
      <c r="AT77" s="24"/>
      <c r="AU77" s="24"/>
      <c r="AV77" s="24"/>
      <c r="AW77" s="24"/>
      <c r="AX77" s="24"/>
      <c r="AY77" s="24"/>
      <c r="AZ77" s="24"/>
      <c r="BA77" s="24"/>
      <c r="BB77" s="24"/>
      <c r="BC77" s="24"/>
      <c r="BD77" s="24"/>
      <c r="BE77" s="24"/>
      <c r="BF77" s="24"/>
      <c r="BG77" s="24"/>
      <c r="BH77" s="24"/>
      <c r="BI77" s="24"/>
      <c r="BJ77" s="24"/>
    </row>
    <row r="78" spans="1:62" s="21" customFormat="1" x14ac:dyDescent="0.3">
      <c r="A78" s="330" t="s">
        <v>130</v>
      </c>
      <c r="E78" s="329"/>
      <c r="F78" s="329"/>
      <c r="G78" s="329"/>
      <c r="H78" s="329"/>
      <c r="I78" s="329"/>
      <c r="J78" s="329"/>
      <c r="K78" s="329"/>
      <c r="L78" s="329"/>
      <c r="M78" s="329"/>
      <c r="N78" s="329"/>
      <c r="O78" s="329"/>
      <c r="P78" s="329"/>
      <c r="Q78" s="329"/>
      <c r="R78" s="329"/>
      <c r="S78" s="329"/>
      <c r="T78" s="329"/>
      <c r="U78" s="329"/>
      <c r="V78" s="329"/>
      <c r="W78" s="329"/>
      <c r="X78" s="329"/>
      <c r="Y78" s="329"/>
      <c r="Z78" s="329"/>
      <c r="AA78" s="329"/>
      <c r="AB78" s="329"/>
      <c r="AC78" s="329"/>
      <c r="AD78" s="329"/>
      <c r="AE78" s="329"/>
      <c r="AF78" s="329"/>
      <c r="AG78" s="329"/>
      <c r="AH78" s="329"/>
      <c r="AI78" s="329"/>
      <c r="AJ78" s="329"/>
      <c r="AK78" s="329"/>
      <c r="AL78" s="329"/>
      <c r="AM78" s="329"/>
      <c r="AN78" s="329"/>
      <c r="AO78" s="329"/>
      <c r="AP78" s="329"/>
      <c r="AQ78" s="329"/>
      <c r="AR78" s="129"/>
      <c r="AS78" s="24"/>
      <c r="AT78" s="24"/>
      <c r="AU78" s="24"/>
      <c r="AV78" s="24"/>
      <c r="AW78" s="24"/>
      <c r="AX78" s="24"/>
      <c r="AY78" s="24"/>
      <c r="AZ78" s="24"/>
      <c r="BA78" s="24"/>
      <c r="BB78" s="24"/>
      <c r="BC78" s="24"/>
      <c r="BD78" s="24"/>
      <c r="BE78" s="24"/>
      <c r="BF78" s="24"/>
      <c r="BG78" s="24"/>
      <c r="BH78" s="24"/>
      <c r="BI78" s="24"/>
      <c r="BJ78" s="24"/>
    </row>
    <row r="79" spans="1:62" x14ac:dyDescent="0.3">
      <c r="D79" s="328" t="s">
        <v>12</v>
      </c>
      <c r="E79" s="379" t="s">
        <v>90</v>
      </c>
      <c r="F79" s="379"/>
      <c r="G79" s="379"/>
      <c r="H79" s="379"/>
      <c r="I79" s="379"/>
      <c r="J79" s="379"/>
      <c r="K79" s="379"/>
      <c r="L79" s="379"/>
      <c r="M79" s="379"/>
      <c r="N79" s="379"/>
      <c r="O79" s="379"/>
      <c r="P79" s="379"/>
      <c r="Q79" s="379"/>
      <c r="R79" s="379"/>
      <c r="S79" s="379"/>
      <c r="AD79" s="244"/>
      <c r="AE79" s="244"/>
      <c r="AF79" s="1"/>
      <c r="AG79" s="1"/>
      <c r="AH79" s="1"/>
      <c r="AI79" s="1"/>
      <c r="AJ79" s="1"/>
      <c r="AK79" s="1"/>
    </row>
    <row r="80" spans="1:62" s="21" customFormat="1" x14ac:dyDescent="0.3">
      <c r="D80" s="329"/>
      <c r="E80" s="329"/>
      <c r="F80" s="329"/>
      <c r="G80" s="329"/>
      <c r="H80" s="329"/>
      <c r="I80" s="329"/>
      <c r="J80" s="329"/>
      <c r="K80" s="329"/>
      <c r="L80" s="329"/>
      <c r="M80" s="329"/>
      <c r="N80" s="329"/>
      <c r="O80" s="329"/>
      <c r="P80" s="329"/>
      <c r="Q80" s="329"/>
      <c r="R80" s="329"/>
      <c r="S80" s="329"/>
      <c r="T80" s="329"/>
      <c r="U80" s="329"/>
      <c r="V80" s="329"/>
      <c r="W80" s="329"/>
      <c r="X80" s="329"/>
      <c r="Y80" s="329"/>
      <c r="Z80" s="329"/>
      <c r="AA80" s="329"/>
      <c r="AB80" s="329"/>
      <c r="AC80" s="329"/>
      <c r="AD80" s="329"/>
      <c r="AE80" s="329"/>
      <c r="AF80" s="329"/>
      <c r="AG80" s="329"/>
      <c r="AH80" s="329"/>
      <c r="AI80" s="329"/>
      <c r="AJ80" s="329"/>
      <c r="AK80" s="329"/>
      <c r="AL80" s="329"/>
      <c r="AM80" s="329"/>
      <c r="AN80" s="329"/>
      <c r="AO80" s="329"/>
      <c r="AP80" s="329"/>
      <c r="AQ80" s="329"/>
      <c r="AR80" s="129"/>
      <c r="AS80" s="24"/>
      <c r="AT80" s="24"/>
      <c r="AU80" s="24"/>
      <c r="AV80" s="24"/>
      <c r="AW80" s="24"/>
      <c r="AX80" s="24"/>
      <c r="AY80" s="24"/>
      <c r="AZ80" s="24"/>
      <c r="BA80" s="24"/>
      <c r="BB80" s="24"/>
      <c r="BC80" s="24"/>
      <c r="BD80" s="24"/>
      <c r="BE80" s="24"/>
      <c r="BF80" s="24"/>
      <c r="BG80" s="24"/>
      <c r="BH80" s="24"/>
      <c r="BI80" s="24"/>
      <c r="BJ80" s="24"/>
    </row>
    <row r="81" spans="1:61" s="15" customFormat="1" ht="18" x14ac:dyDescent="0.25">
      <c r="A81" s="13" t="s">
        <v>29</v>
      </c>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4"/>
      <c r="AS81" s="14"/>
      <c r="AT81" s="14"/>
      <c r="AU81" s="14"/>
      <c r="AV81" s="14"/>
      <c r="AW81" s="14"/>
      <c r="AX81" s="14"/>
      <c r="AY81" s="14"/>
      <c r="AZ81" s="14"/>
      <c r="BA81" s="14"/>
      <c r="BB81" s="14"/>
      <c r="BC81" s="14"/>
      <c r="BD81" s="14"/>
      <c r="BE81" s="14"/>
      <c r="BF81" s="14"/>
      <c r="BG81" s="14"/>
      <c r="BH81" s="14"/>
      <c r="BI81" s="14"/>
    </row>
    <row r="82" spans="1:61" s="16" customFormat="1" ht="8.1" customHeight="1" x14ac:dyDescent="0.25">
      <c r="C82" s="2"/>
      <c r="AR82" s="17"/>
      <c r="AS82" s="17"/>
      <c r="AT82" s="17"/>
      <c r="AU82" s="17"/>
      <c r="AV82" s="17"/>
      <c r="AW82" s="17"/>
      <c r="AX82" s="17"/>
      <c r="AY82" s="17"/>
      <c r="AZ82" s="17"/>
      <c r="BA82" s="17"/>
      <c r="BB82" s="17"/>
      <c r="BC82" s="17"/>
      <c r="BD82" s="17"/>
      <c r="BE82" s="17"/>
      <c r="BF82" s="17"/>
      <c r="BG82" s="17"/>
      <c r="BH82" s="17"/>
      <c r="BI82" s="17"/>
    </row>
    <row r="83" spans="1:61" s="122" customFormat="1" ht="16.5" customHeight="1" x14ac:dyDescent="0.3">
      <c r="A83" s="360" t="s">
        <v>116</v>
      </c>
      <c r="B83" s="360"/>
      <c r="C83" s="360"/>
      <c r="D83" s="360"/>
      <c r="E83" s="360"/>
      <c r="F83" s="360"/>
      <c r="G83" s="360"/>
      <c r="H83" s="360"/>
      <c r="I83" s="360"/>
      <c r="J83" s="360"/>
      <c r="K83" s="360"/>
      <c r="L83" s="360"/>
      <c r="M83" s="360"/>
      <c r="N83" s="360"/>
      <c r="O83" s="360"/>
      <c r="P83" s="360"/>
      <c r="Q83" s="360"/>
      <c r="R83" s="360"/>
      <c r="S83" s="360"/>
      <c r="T83" s="360"/>
      <c r="U83" s="360"/>
      <c r="V83" s="360"/>
      <c r="W83" s="360"/>
      <c r="X83" s="360"/>
      <c r="Y83" s="360"/>
      <c r="Z83" s="360"/>
      <c r="AA83" s="360"/>
      <c r="AB83" s="360"/>
      <c r="AC83" s="360"/>
      <c r="AD83" s="360"/>
      <c r="AE83" s="360"/>
      <c r="AF83" s="360"/>
      <c r="AG83" s="360"/>
      <c r="AH83" s="360"/>
      <c r="AI83" s="360"/>
      <c r="AJ83" s="360"/>
      <c r="AK83" s="360"/>
      <c r="AL83" s="360"/>
      <c r="AM83" s="360"/>
      <c r="AN83" s="360"/>
      <c r="AO83" s="360"/>
      <c r="AP83" s="360"/>
      <c r="AQ83" s="153"/>
    </row>
    <row r="84" spans="1:61" s="122" customFormat="1" x14ac:dyDescent="0.3">
      <c r="A84" s="360"/>
      <c r="B84" s="360"/>
      <c r="C84" s="360"/>
      <c r="D84" s="360"/>
      <c r="E84" s="360"/>
      <c r="F84" s="360"/>
      <c r="G84" s="360"/>
      <c r="H84" s="360"/>
      <c r="I84" s="360"/>
      <c r="J84" s="360"/>
      <c r="K84" s="360"/>
      <c r="L84" s="360"/>
      <c r="M84" s="360"/>
      <c r="N84" s="360"/>
      <c r="O84" s="360"/>
      <c r="P84" s="360"/>
      <c r="Q84" s="360"/>
      <c r="R84" s="360"/>
      <c r="S84" s="360"/>
      <c r="T84" s="360"/>
      <c r="U84" s="360"/>
      <c r="V84" s="360"/>
      <c r="W84" s="360"/>
      <c r="X84" s="360"/>
      <c r="Y84" s="360"/>
      <c r="Z84" s="360"/>
      <c r="AA84" s="360"/>
      <c r="AB84" s="360"/>
      <c r="AC84" s="360"/>
      <c r="AD84" s="360"/>
      <c r="AE84" s="360"/>
      <c r="AF84" s="360"/>
      <c r="AG84" s="360"/>
      <c r="AH84" s="360"/>
      <c r="AI84" s="360"/>
      <c r="AJ84" s="360"/>
      <c r="AK84" s="360"/>
      <c r="AL84" s="360"/>
      <c r="AM84" s="360"/>
      <c r="AN84" s="360"/>
      <c r="AO84" s="360"/>
      <c r="AP84" s="360"/>
      <c r="AQ84" s="153"/>
    </row>
    <row r="85" spans="1:61" s="244" customFormat="1" x14ac:dyDescent="0.3">
      <c r="A85" s="360"/>
      <c r="B85" s="360"/>
      <c r="C85" s="360"/>
      <c r="D85" s="360"/>
      <c r="E85" s="360"/>
      <c r="F85" s="360"/>
      <c r="G85" s="360"/>
      <c r="H85" s="360"/>
      <c r="I85" s="360"/>
      <c r="J85" s="360"/>
      <c r="K85" s="360"/>
      <c r="L85" s="360"/>
      <c r="M85" s="360"/>
      <c r="N85" s="360"/>
      <c r="O85" s="360"/>
      <c r="P85" s="360"/>
      <c r="Q85" s="360"/>
      <c r="R85" s="360"/>
      <c r="S85" s="360"/>
      <c r="T85" s="360"/>
      <c r="U85" s="360"/>
      <c r="V85" s="360"/>
      <c r="W85" s="360"/>
      <c r="X85" s="360"/>
      <c r="Y85" s="360"/>
      <c r="Z85" s="360"/>
      <c r="AA85" s="360"/>
      <c r="AB85" s="360"/>
      <c r="AC85" s="360"/>
      <c r="AD85" s="360"/>
      <c r="AE85" s="360"/>
      <c r="AF85" s="360"/>
      <c r="AG85" s="360"/>
      <c r="AH85" s="360"/>
      <c r="AI85" s="360"/>
      <c r="AJ85" s="360"/>
      <c r="AK85" s="360"/>
      <c r="AL85" s="360"/>
      <c r="AM85" s="360"/>
      <c r="AN85" s="360"/>
      <c r="AO85" s="360"/>
      <c r="AP85" s="360"/>
      <c r="AQ85" s="252"/>
      <c r="AR85" s="1"/>
      <c r="AS85" s="1"/>
      <c r="AT85" s="1"/>
      <c r="AU85" s="1"/>
      <c r="AV85" s="1"/>
      <c r="AW85" s="1"/>
      <c r="AX85" s="1"/>
      <c r="AY85" s="1"/>
      <c r="AZ85" s="1"/>
      <c r="BA85" s="1"/>
      <c r="BB85" s="1"/>
      <c r="BC85" s="1"/>
      <c r="BD85" s="1"/>
      <c r="BE85" s="1"/>
      <c r="BF85" s="1"/>
      <c r="BG85" s="1"/>
      <c r="BH85" s="1"/>
      <c r="BI85" s="1"/>
    </row>
    <row r="86" spans="1:61" s="244" customFormat="1" ht="3" customHeight="1" x14ac:dyDescent="0.3">
      <c r="A86" s="294"/>
      <c r="B86" s="294"/>
      <c r="C86" s="294"/>
      <c r="D86" s="294"/>
      <c r="E86" s="294"/>
      <c r="F86" s="294"/>
      <c r="G86" s="294"/>
      <c r="H86" s="294"/>
      <c r="I86" s="294"/>
      <c r="J86" s="294"/>
      <c r="K86" s="294"/>
      <c r="L86" s="294"/>
      <c r="M86" s="294"/>
      <c r="N86" s="294"/>
      <c r="O86" s="294"/>
      <c r="P86" s="294"/>
      <c r="Q86" s="294"/>
      <c r="R86" s="294"/>
      <c r="S86" s="294"/>
      <c r="T86" s="294"/>
      <c r="U86" s="294"/>
      <c r="V86" s="294"/>
      <c r="W86" s="294"/>
      <c r="X86" s="294"/>
      <c r="Y86" s="294"/>
      <c r="Z86" s="294"/>
      <c r="AA86" s="294"/>
      <c r="AB86" s="294"/>
      <c r="AC86" s="294"/>
      <c r="AD86" s="294"/>
      <c r="AE86" s="294"/>
      <c r="AF86" s="294"/>
      <c r="AG86" s="294"/>
      <c r="AH86" s="294"/>
      <c r="AI86" s="294"/>
      <c r="AJ86" s="294"/>
      <c r="AK86" s="294"/>
      <c r="AL86" s="294"/>
      <c r="AM86" s="294"/>
      <c r="AN86" s="294"/>
      <c r="AO86" s="294"/>
      <c r="AP86" s="294"/>
      <c r="AQ86" s="252"/>
      <c r="AR86" s="1"/>
      <c r="AS86" s="1"/>
      <c r="AT86" s="1"/>
      <c r="AU86" s="1"/>
      <c r="AV86" s="1"/>
      <c r="AW86" s="1"/>
      <c r="AX86" s="1"/>
      <c r="AY86" s="1"/>
      <c r="AZ86" s="1"/>
      <c r="BA86" s="1"/>
      <c r="BB86" s="1"/>
      <c r="BC86" s="1"/>
      <c r="BD86" s="1"/>
      <c r="BE86" s="1"/>
      <c r="BF86" s="1"/>
      <c r="BG86" s="1"/>
      <c r="BH86" s="1"/>
      <c r="BI86" s="1"/>
    </row>
    <row r="87" spans="1:61" x14ac:dyDescent="0.3">
      <c r="A87" s="294"/>
      <c r="B87" s="294"/>
      <c r="C87" s="294"/>
      <c r="D87" s="358" t="s">
        <v>12</v>
      </c>
      <c r="E87" s="358"/>
      <c r="F87" s="359" t="s">
        <v>93</v>
      </c>
      <c r="G87" s="359"/>
      <c r="H87" s="359"/>
      <c r="I87" s="359"/>
      <c r="J87" s="359"/>
      <c r="K87" s="359"/>
      <c r="L87" s="359"/>
      <c r="M87" s="359"/>
      <c r="N87" s="359"/>
      <c r="O87" s="359"/>
      <c r="P87" s="359"/>
      <c r="Q87" s="359"/>
      <c r="R87" s="359"/>
      <c r="S87" s="359"/>
      <c r="T87" s="294"/>
      <c r="U87" s="294"/>
      <c r="V87" s="294"/>
      <c r="W87" s="294"/>
      <c r="X87" s="294"/>
      <c r="Y87" s="294"/>
      <c r="Z87" s="294"/>
      <c r="AA87" s="294"/>
      <c r="AB87" s="294"/>
      <c r="AC87" s="294"/>
      <c r="AD87" s="294"/>
      <c r="AE87" s="294"/>
      <c r="AF87" s="294"/>
      <c r="AG87" s="294"/>
      <c r="AH87" s="294"/>
      <c r="AI87" s="294"/>
      <c r="AJ87" s="294"/>
      <c r="AK87" s="294"/>
      <c r="AL87" s="294"/>
      <c r="AM87" s="294"/>
      <c r="AN87" s="294"/>
      <c r="AO87" s="294"/>
      <c r="AP87" s="294"/>
      <c r="AQ87" s="155"/>
    </row>
    <row r="88" spans="1:61" x14ac:dyDescent="0.3">
      <c r="A88" s="293"/>
      <c r="B88" s="293"/>
      <c r="C88" s="293"/>
      <c r="D88" s="358" t="s">
        <v>12</v>
      </c>
      <c r="E88" s="358"/>
      <c r="F88" s="359" t="s">
        <v>94</v>
      </c>
      <c r="G88" s="359"/>
      <c r="H88" s="359"/>
      <c r="I88" s="359"/>
      <c r="J88" s="359"/>
      <c r="K88" s="359"/>
      <c r="L88" s="359"/>
      <c r="M88" s="359"/>
      <c r="N88" s="359"/>
      <c r="O88" s="359"/>
      <c r="P88" s="359"/>
      <c r="Q88" s="359"/>
      <c r="R88" s="359"/>
      <c r="S88" s="359"/>
      <c r="T88" s="293"/>
      <c r="U88" s="293"/>
      <c r="V88" s="293"/>
      <c r="W88" s="293"/>
      <c r="X88" s="293"/>
      <c r="Y88" s="293"/>
      <c r="Z88" s="293"/>
      <c r="AA88" s="293"/>
      <c r="AB88" s="293"/>
      <c r="AC88" s="293"/>
      <c r="AD88" s="293"/>
      <c r="AE88" s="293"/>
      <c r="AF88" s="293"/>
      <c r="AG88" s="293"/>
      <c r="AH88" s="293"/>
      <c r="AI88" s="293"/>
      <c r="AJ88" s="293"/>
      <c r="AK88" s="293"/>
      <c r="AL88" s="293"/>
      <c r="AM88" s="293"/>
      <c r="AN88" s="293"/>
      <c r="AO88" s="293"/>
      <c r="AP88" s="293"/>
      <c r="AQ88" s="155"/>
    </row>
    <row r="89" spans="1:61" x14ac:dyDescent="0.3">
      <c r="A89" s="228"/>
      <c r="B89" s="154"/>
      <c r="C89" s="155"/>
      <c r="D89" s="358" t="s">
        <v>12</v>
      </c>
      <c r="E89" s="358"/>
      <c r="F89" s="359" t="s">
        <v>95</v>
      </c>
      <c r="G89" s="359"/>
      <c r="H89" s="359"/>
      <c r="I89" s="359"/>
      <c r="J89" s="359"/>
      <c r="K89" s="359"/>
      <c r="L89" s="359"/>
      <c r="M89" s="359"/>
      <c r="N89" s="359"/>
      <c r="O89" s="359"/>
      <c r="P89" s="359"/>
      <c r="Q89" s="359"/>
      <c r="R89" s="359"/>
      <c r="S89" s="359"/>
      <c r="T89" s="155"/>
      <c r="U89" s="155"/>
      <c r="V89" s="155"/>
      <c r="W89" s="155"/>
      <c r="X89" s="155"/>
      <c r="Y89" s="155"/>
      <c r="Z89" s="155"/>
      <c r="AA89" s="155"/>
      <c r="AB89" s="155"/>
      <c r="AC89" s="155"/>
      <c r="AD89" s="155"/>
      <c r="AE89" s="155"/>
      <c r="AF89" s="155"/>
      <c r="AG89" s="155"/>
      <c r="AH89" s="155"/>
      <c r="AI89" s="155"/>
      <c r="AJ89" s="155"/>
      <c r="AK89" s="155"/>
      <c r="AL89" s="155"/>
      <c r="AM89" s="155"/>
      <c r="AN89" s="155"/>
      <c r="AO89" s="155"/>
      <c r="AP89" s="155"/>
      <c r="AQ89" s="155"/>
    </row>
    <row r="90" spans="1:61" ht="6" customHeight="1" x14ac:dyDescent="0.3">
      <c r="A90" s="228"/>
      <c r="B90" s="154"/>
      <c r="C90" s="155"/>
      <c r="D90" s="295"/>
      <c r="E90" s="295"/>
      <c r="F90" s="296"/>
      <c r="G90" s="296"/>
      <c r="H90" s="296"/>
      <c r="I90" s="296"/>
      <c r="J90" s="296"/>
      <c r="K90" s="296"/>
      <c r="L90" s="296"/>
      <c r="M90" s="296"/>
      <c r="N90" s="296"/>
      <c r="O90" s="296"/>
      <c r="P90" s="296"/>
      <c r="Q90" s="296"/>
      <c r="R90" s="296"/>
      <c r="S90" s="296"/>
      <c r="T90" s="155"/>
      <c r="U90" s="155"/>
      <c r="V90" s="155"/>
      <c r="W90" s="155"/>
      <c r="X90" s="155"/>
      <c r="Y90" s="155"/>
      <c r="Z90" s="155"/>
      <c r="AA90" s="155"/>
      <c r="AB90" s="155"/>
      <c r="AC90" s="155"/>
      <c r="AD90" s="155"/>
      <c r="AE90" s="155"/>
      <c r="AF90" s="155"/>
      <c r="AG90" s="155"/>
      <c r="AH90" s="155"/>
      <c r="AI90" s="155"/>
      <c r="AJ90" s="155"/>
      <c r="AK90" s="155"/>
      <c r="AL90" s="155"/>
      <c r="AM90" s="155"/>
      <c r="AN90" s="155"/>
      <c r="AO90" s="155"/>
      <c r="AP90" s="155"/>
      <c r="AQ90" s="155"/>
    </row>
    <row r="91" spans="1:61" s="244" customFormat="1" x14ac:dyDescent="0.3">
      <c r="E91" s="129"/>
      <c r="O91" s="108"/>
      <c r="P91" s="129"/>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29"/>
      <c r="AR91" s="1"/>
      <c r="AS91" s="1"/>
      <c r="AT91" s="1"/>
      <c r="AU91" s="1"/>
      <c r="AV91" s="1"/>
      <c r="AW91" s="1"/>
      <c r="AX91" s="1"/>
      <c r="AY91" s="1"/>
      <c r="AZ91" s="1"/>
      <c r="BA91" s="1"/>
      <c r="BB91" s="1"/>
      <c r="BC91" s="1"/>
      <c r="BD91" s="1"/>
      <c r="BE91" s="1"/>
      <c r="BF91" s="1"/>
      <c r="BG91" s="1"/>
      <c r="BH91" s="1"/>
      <c r="BI91" s="1"/>
    </row>
    <row r="92" spans="1:61" x14ac:dyDescent="0.3">
      <c r="A92" s="348">
        <v>1</v>
      </c>
      <c r="B92" s="348"/>
      <c r="C92" s="243"/>
      <c r="D92" s="19" t="s">
        <v>115</v>
      </c>
      <c r="AJ92" s="232"/>
      <c r="AK92" s="156"/>
      <c r="AL92" s="156"/>
      <c r="AM92" s="233"/>
      <c r="AN92" s="156"/>
      <c r="AO92" s="157"/>
    </row>
    <row r="93" spans="1:61" s="244" customFormat="1" ht="3.95" customHeight="1" x14ac:dyDescent="0.3">
      <c r="E93" s="129"/>
      <c r="O93" s="108"/>
      <c r="P93" s="129"/>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29"/>
      <c r="AR93" s="1"/>
      <c r="AS93" s="1"/>
      <c r="AT93" s="1"/>
      <c r="AU93" s="1"/>
      <c r="AV93" s="1"/>
      <c r="AW93" s="1"/>
      <c r="AX93" s="1"/>
      <c r="AY93" s="1"/>
      <c r="AZ93" s="1"/>
      <c r="BA93" s="1"/>
      <c r="BB93" s="1"/>
      <c r="BC93" s="1"/>
      <c r="BD93" s="1"/>
      <c r="BE93" s="1"/>
      <c r="BF93" s="1"/>
      <c r="BG93" s="1"/>
      <c r="BH93" s="1"/>
      <c r="BI93" s="1"/>
    </row>
    <row r="94" spans="1:61" x14ac:dyDescent="0.3">
      <c r="E94" s="368"/>
      <c r="F94" s="368"/>
      <c r="G94" s="110" t="s">
        <v>149</v>
      </c>
      <c r="I94" s="110"/>
      <c r="Q94" s="233"/>
      <c r="R94" s="19"/>
      <c r="U94" s="233"/>
      <c r="V94" s="110"/>
      <c r="W94" s="19"/>
    </row>
    <row r="95" spans="1:61" s="244" customFormat="1" ht="3.95" customHeight="1" x14ac:dyDescent="0.3">
      <c r="E95" s="129"/>
      <c r="O95" s="108"/>
      <c r="P95" s="129"/>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29"/>
      <c r="AR95" s="1"/>
      <c r="AS95" s="1"/>
      <c r="AT95" s="1"/>
      <c r="AU95" s="1"/>
      <c r="AV95" s="1"/>
      <c r="AW95" s="1"/>
      <c r="AX95" s="1"/>
      <c r="AY95" s="1"/>
      <c r="AZ95" s="1"/>
      <c r="BA95" s="1"/>
      <c r="BB95" s="1"/>
      <c r="BC95" s="1"/>
      <c r="BD95" s="1"/>
      <c r="BE95" s="1"/>
      <c r="BF95" s="1"/>
      <c r="BG95" s="1"/>
      <c r="BH95" s="1"/>
      <c r="BI95" s="1"/>
    </row>
    <row r="96" spans="1:61" s="21" customFormat="1" x14ac:dyDescent="0.3">
      <c r="E96" s="368"/>
      <c r="F96" s="368"/>
      <c r="G96" s="110" t="s">
        <v>150</v>
      </c>
      <c r="H96" s="22"/>
      <c r="I96" s="22"/>
      <c r="S96" s="24"/>
      <c r="T96" s="243"/>
      <c r="U96" s="233"/>
      <c r="V96" s="22"/>
      <c r="W96" s="23"/>
      <c r="AR96" s="24"/>
      <c r="AS96" s="24"/>
      <c r="AT96" s="24"/>
      <c r="AU96" s="24"/>
      <c r="AV96" s="24"/>
      <c r="AW96" s="24"/>
      <c r="AX96" s="24"/>
      <c r="AY96" s="24"/>
      <c r="AZ96" s="24"/>
      <c r="BA96" s="24"/>
      <c r="BB96" s="24"/>
      <c r="BC96" s="24"/>
      <c r="BD96" s="24"/>
      <c r="BE96" s="24"/>
      <c r="BF96" s="24"/>
      <c r="BG96" s="24"/>
      <c r="BH96" s="24"/>
      <c r="BI96" s="24"/>
    </row>
    <row r="97" spans="1:61" s="244" customFormat="1" ht="3.95" customHeight="1" x14ac:dyDescent="0.3">
      <c r="E97" s="129"/>
      <c r="O97" s="108"/>
      <c r="P97" s="129"/>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29"/>
      <c r="AR97" s="1"/>
      <c r="AS97" s="1"/>
      <c r="AT97" s="1"/>
      <c r="AU97" s="1"/>
      <c r="AV97" s="1"/>
      <c r="AW97" s="1"/>
      <c r="AX97" s="1"/>
      <c r="AY97" s="1"/>
      <c r="AZ97" s="1"/>
      <c r="BA97" s="1"/>
      <c r="BB97" s="1"/>
      <c r="BC97" s="1"/>
      <c r="BD97" s="1"/>
      <c r="BE97" s="1"/>
      <c r="BF97" s="1"/>
      <c r="BG97" s="1"/>
      <c r="BH97" s="1"/>
      <c r="BI97" s="1"/>
    </row>
    <row r="98" spans="1:61" s="21" customFormat="1" x14ac:dyDescent="0.3">
      <c r="G98" s="232"/>
      <c r="H98" s="289"/>
      <c r="I98" s="110" t="s">
        <v>66</v>
      </c>
      <c r="T98" s="243"/>
      <c r="U98" s="233"/>
      <c r="V98" s="22"/>
      <c r="W98" s="23"/>
      <c r="AR98" s="24"/>
      <c r="AS98" s="24"/>
      <c r="AT98" s="24"/>
      <c r="AU98" s="24"/>
      <c r="AV98" s="24"/>
      <c r="AW98" s="24"/>
      <c r="AX98" s="24"/>
      <c r="AY98" s="24"/>
      <c r="AZ98" s="24"/>
      <c r="BA98" s="24"/>
      <c r="BB98" s="24"/>
      <c r="BC98" s="24"/>
      <c r="BD98" s="24"/>
      <c r="BE98" s="24"/>
      <c r="BF98" s="24"/>
      <c r="BG98" s="24"/>
      <c r="BH98" s="24"/>
      <c r="BI98" s="24"/>
    </row>
    <row r="99" spans="1:61" s="244" customFormat="1" ht="3.95" customHeight="1" x14ac:dyDescent="0.3">
      <c r="E99" s="129"/>
      <c r="O99" s="108"/>
      <c r="P99" s="129"/>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29"/>
      <c r="AR99" s="1"/>
      <c r="AS99" s="1"/>
      <c r="AT99" s="1"/>
      <c r="AU99" s="1"/>
      <c r="AV99" s="1"/>
      <c r="AW99" s="1"/>
      <c r="AX99" s="1"/>
      <c r="AY99" s="1"/>
      <c r="AZ99" s="1"/>
      <c r="BA99" s="1"/>
      <c r="BB99" s="1"/>
      <c r="BC99" s="1"/>
      <c r="BD99" s="1"/>
      <c r="BE99" s="1"/>
      <c r="BF99" s="1"/>
      <c r="BG99" s="1"/>
      <c r="BH99" s="1"/>
      <c r="BI99" s="1"/>
    </row>
    <row r="100" spans="1:61" x14ac:dyDescent="0.3">
      <c r="H100" s="289"/>
      <c r="I100" s="110" t="s">
        <v>67</v>
      </c>
      <c r="S100" s="24"/>
      <c r="T100" s="19"/>
    </row>
    <row r="101" spans="1:61" s="158" customFormat="1" x14ac:dyDescent="0.3">
      <c r="C101" s="159"/>
      <c r="H101" s="160"/>
      <c r="I101" s="109" t="s">
        <v>46</v>
      </c>
      <c r="J101" s="161"/>
      <c r="K101" s="161"/>
      <c r="L101" s="161"/>
      <c r="M101" s="161"/>
      <c r="N101" s="161"/>
      <c r="O101" s="161"/>
      <c r="P101" s="161"/>
      <c r="Q101" s="161"/>
      <c r="R101" s="161"/>
      <c r="S101" s="162"/>
      <c r="T101" s="163"/>
      <c r="U101" s="161"/>
      <c r="V101" s="161"/>
      <c r="W101" s="161"/>
      <c r="X101" s="161"/>
      <c r="Y101" s="161"/>
      <c r="Z101" s="161"/>
      <c r="AA101" s="161"/>
      <c r="AB101" s="161"/>
      <c r="AC101" s="161"/>
      <c r="AD101" s="161"/>
      <c r="AE101" s="161"/>
      <c r="AF101" s="161"/>
      <c r="AG101" s="161"/>
      <c r="AH101" s="161"/>
      <c r="AI101" s="161"/>
      <c r="AR101" s="164"/>
      <c r="AS101" s="164"/>
      <c r="AT101" s="164"/>
      <c r="AU101" s="164"/>
      <c r="AV101" s="164"/>
      <c r="AW101" s="164"/>
      <c r="AX101" s="164"/>
      <c r="AY101" s="164"/>
      <c r="AZ101" s="164"/>
      <c r="BA101" s="164"/>
      <c r="BB101" s="164"/>
      <c r="BC101" s="164"/>
      <c r="BD101" s="164"/>
      <c r="BE101" s="164"/>
      <c r="BF101" s="164"/>
      <c r="BG101" s="164"/>
      <c r="BH101" s="164"/>
      <c r="BI101" s="164"/>
    </row>
    <row r="102" spans="1:61" x14ac:dyDescent="0.3">
      <c r="AJ102" s="99"/>
    </row>
    <row r="103" spans="1:61" s="2" customFormat="1" ht="12.75" customHeight="1" x14ac:dyDescent="0.25">
      <c r="AH103" s="3"/>
      <c r="AM103" s="4" t="s">
        <v>123</v>
      </c>
      <c r="AR103" s="5"/>
      <c r="AS103" s="5"/>
      <c r="AT103" s="5"/>
      <c r="AU103" s="5"/>
      <c r="AV103" s="6"/>
      <c r="AW103" s="5"/>
      <c r="AX103" s="5"/>
      <c r="AY103" s="5"/>
      <c r="AZ103" s="5"/>
      <c r="BA103" s="5"/>
      <c r="BB103" s="5"/>
      <c r="BC103" s="5"/>
      <c r="BD103" s="5"/>
      <c r="BE103" s="5"/>
      <c r="BF103" s="5"/>
      <c r="BG103" s="5"/>
      <c r="BH103" s="5"/>
      <c r="BI103" s="5"/>
    </row>
    <row r="104" spans="1:61" s="9" customFormat="1" ht="4.1500000000000004"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8"/>
      <c r="AS104" s="8"/>
      <c r="AT104" s="8"/>
      <c r="AU104" s="8"/>
      <c r="AV104" s="8"/>
      <c r="AW104" s="8"/>
      <c r="AX104" s="8"/>
      <c r="AY104" s="8"/>
      <c r="AZ104" s="8"/>
      <c r="BA104" s="8"/>
      <c r="BB104" s="8"/>
      <c r="BC104" s="8"/>
      <c r="BD104" s="8"/>
      <c r="BE104" s="8"/>
      <c r="BF104" s="8"/>
      <c r="BG104" s="8"/>
      <c r="BH104" s="8"/>
      <c r="BI104" s="8"/>
    </row>
    <row r="105" spans="1:61" s="251" customFormat="1" ht="18" x14ac:dyDescent="0.25">
      <c r="A105" s="340" t="s">
        <v>120</v>
      </c>
      <c r="B105" s="340"/>
      <c r="C105" s="340"/>
      <c r="D105" s="340"/>
      <c r="E105" s="340"/>
      <c r="F105" s="340"/>
      <c r="G105" s="340"/>
      <c r="H105" s="340"/>
      <c r="I105" s="340"/>
      <c r="J105" s="340"/>
      <c r="K105" s="340"/>
      <c r="L105" s="340"/>
      <c r="M105" s="340"/>
      <c r="N105" s="340"/>
      <c r="O105" s="340"/>
      <c r="P105" s="340"/>
      <c r="Q105" s="340"/>
      <c r="R105" s="340"/>
      <c r="S105" s="340"/>
      <c r="T105" s="340"/>
      <c r="U105" s="340"/>
      <c r="V105" s="340"/>
      <c r="W105" s="340"/>
      <c r="X105" s="340"/>
      <c r="Y105" s="340"/>
      <c r="Z105" s="340"/>
      <c r="AA105" s="340"/>
      <c r="AB105" s="340"/>
      <c r="AC105" s="340"/>
      <c r="AD105" s="340"/>
      <c r="AE105" s="340"/>
      <c r="AF105" s="340"/>
      <c r="AG105" s="340"/>
      <c r="AH105" s="340"/>
      <c r="AI105" s="340"/>
      <c r="AJ105" s="340"/>
      <c r="AK105" s="340"/>
      <c r="AL105" s="340"/>
      <c r="AM105" s="340"/>
      <c r="AN105" s="340"/>
      <c r="AO105" s="340"/>
      <c r="AP105" s="340"/>
      <c r="AQ105" s="249"/>
      <c r="AR105" s="250"/>
      <c r="AS105" s="250"/>
      <c r="AT105" s="250"/>
      <c r="AU105" s="250"/>
      <c r="AV105" s="250"/>
      <c r="AW105" s="250"/>
      <c r="AX105" s="250"/>
      <c r="AY105" s="250"/>
      <c r="AZ105" s="250"/>
      <c r="BA105" s="250"/>
      <c r="BB105" s="250"/>
      <c r="BC105" s="250"/>
      <c r="BD105" s="250"/>
      <c r="BE105" s="250"/>
      <c r="BF105" s="250"/>
      <c r="BG105" s="250"/>
      <c r="BH105" s="250"/>
      <c r="BI105" s="250"/>
    </row>
    <row r="106" spans="1:61" s="2" customFormat="1" ht="12.75" x14ac:dyDescent="0.25">
      <c r="C106" s="18"/>
      <c r="AJ106" s="3"/>
      <c r="AR106" s="5"/>
      <c r="AS106" s="5"/>
      <c r="AT106" s="5"/>
      <c r="AU106" s="5"/>
      <c r="AV106" s="5"/>
      <c r="AW106" s="5"/>
      <c r="AX106" s="5"/>
      <c r="AY106" s="5"/>
      <c r="AZ106" s="5"/>
      <c r="BA106" s="5"/>
      <c r="BB106" s="5"/>
      <c r="BC106" s="5"/>
      <c r="BD106" s="5"/>
      <c r="BE106" s="5"/>
      <c r="BF106" s="5"/>
      <c r="BG106" s="5"/>
      <c r="BH106" s="5"/>
      <c r="BI106" s="5"/>
    </row>
    <row r="107" spans="1:61" s="15" customFormat="1" ht="18" x14ac:dyDescent="0.25">
      <c r="A107" s="13" t="s">
        <v>30</v>
      </c>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4"/>
      <c r="AS107" s="14"/>
      <c r="AT107" s="14"/>
      <c r="AU107" s="14"/>
      <c r="AV107" s="14"/>
      <c r="AW107" s="14"/>
      <c r="AX107" s="14"/>
      <c r="AY107" s="14"/>
      <c r="AZ107" s="14"/>
      <c r="BA107" s="14"/>
      <c r="BB107" s="14"/>
      <c r="BC107" s="14"/>
      <c r="BD107" s="14"/>
      <c r="BE107" s="14"/>
      <c r="BF107" s="14"/>
      <c r="BG107" s="14"/>
      <c r="BH107" s="14"/>
      <c r="BI107" s="14"/>
    </row>
    <row r="108" spans="1:61" s="16" customFormat="1" ht="8.1" customHeight="1" x14ac:dyDescent="0.25">
      <c r="C108" s="2"/>
      <c r="AR108" s="17"/>
      <c r="AS108" s="17"/>
      <c r="AT108" s="17"/>
      <c r="AU108" s="17"/>
      <c r="AV108" s="17"/>
      <c r="AW108" s="17"/>
      <c r="AX108" s="17"/>
      <c r="AY108" s="17"/>
      <c r="AZ108" s="17"/>
      <c r="BA108" s="17"/>
      <c r="BB108" s="17"/>
      <c r="BC108" s="17"/>
      <c r="BD108" s="17"/>
      <c r="BE108" s="17"/>
      <c r="BF108" s="17"/>
      <c r="BG108" s="17"/>
      <c r="BH108" s="17"/>
      <c r="BI108" s="17"/>
    </row>
    <row r="109" spans="1:61" x14ac:dyDescent="0.3">
      <c r="A109" s="243" t="s">
        <v>52</v>
      </c>
    </row>
    <row r="110" spans="1:61" x14ac:dyDescent="0.3">
      <c r="A110" s="243" t="s">
        <v>72</v>
      </c>
    </row>
    <row r="111" spans="1:61" x14ac:dyDescent="0.3">
      <c r="D111" s="345" t="s">
        <v>12</v>
      </c>
      <c r="E111" s="345"/>
      <c r="F111" s="354" t="s">
        <v>112</v>
      </c>
      <c r="G111" s="354"/>
      <c r="H111" s="354"/>
      <c r="I111" s="354"/>
      <c r="J111" s="354"/>
      <c r="K111" s="354"/>
      <c r="L111" s="354"/>
      <c r="M111" s="354"/>
      <c r="N111" s="354"/>
      <c r="O111" s="354"/>
      <c r="P111" s="354"/>
      <c r="Q111" s="354"/>
      <c r="R111" s="354"/>
      <c r="S111" s="354"/>
    </row>
    <row r="112" spans="1:61" x14ac:dyDescent="0.3">
      <c r="D112" s="291"/>
      <c r="E112" s="291"/>
      <c r="F112" s="297"/>
      <c r="G112" s="297"/>
      <c r="H112" s="297"/>
      <c r="I112" s="297"/>
      <c r="J112" s="297"/>
      <c r="K112" s="297"/>
      <c r="L112" s="297"/>
      <c r="M112" s="297"/>
      <c r="N112" s="297"/>
      <c r="O112" s="297"/>
      <c r="P112" s="297"/>
      <c r="Q112" s="297"/>
      <c r="R112" s="297"/>
      <c r="S112" s="297"/>
    </row>
    <row r="113" spans="1:62" x14ac:dyDescent="0.3">
      <c r="A113" s="360" t="s">
        <v>96</v>
      </c>
      <c r="B113" s="360"/>
      <c r="C113" s="360"/>
      <c r="D113" s="360"/>
      <c r="E113" s="360"/>
      <c r="F113" s="360"/>
      <c r="G113" s="360"/>
      <c r="H113" s="360"/>
      <c r="I113" s="360"/>
      <c r="J113" s="360"/>
      <c r="K113" s="360"/>
      <c r="L113" s="360"/>
      <c r="M113" s="360"/>
      <c r="N113" s="360"/>
      <c r="O113" s="360"/>
      <c r="P113" s="360"/>
      <c r="Q113" s="360"/>
      <c r="R113" s="360"/>
      <c r="S113" s="360"/>
      <c r="T113" s="360"/>
      <c r="U113" s="360"/>
      <c r="V113" s="360"/>
      <c r="W113" s="360"/>
      <c r="X113" s="360"/>
      <c r="Y113" s="360"/>
      <c r="Z113" s="360"/>
      <c r="AA113" s="360"/>
      <c r="AB113" s="360"/>
      <c r="AC113" s="360"/>
      <c r="AD113" s="360"/>
      <c r="AE113" s="360"/>
      <c r="AF113" s="360"/>
      <c r="AG113" s="360"/>
      <c r="AH113" s="360"/>
      <c r="AI113" s="360"/>
      <c r="AJ113" s="360"/>
      <c r="AK113" s="360"/>
      <c r="AL113" s="360"/>
      <c r="AM113" s="360"/>
      <c r="AN113" s="360"/>
      <c r="AO113" s="360"/>
      <c r="AP113" s="360"/>
      <c r="AQ113" s="155"/>
      <c r="AR113" s="155"/>
      <c r="BJ113" s="1"/>
    </row>
    <row r="114" spans="1:62" x14ac:dyDescent="0.3">
      <c r="A114" s="360"/>
      <c r="B114" s="360"/>
      <c r="C114" s="360"/>
      <c r="D114" s="360"/>
      <c r="E114" s="360"/>
      <c r="F114" s="360"/>
      <c r="G114" s="360"/>
      <c r="H114" s="360"/>
      <c r="I114" s="360"/>
      <c r="J114" s="360"/>
      <c r="K114" s="360"/>
      <c r="L114" s="360"/>
      <c r="M114" s="360"/>
      <c r="N114" s="360"/>
      <c r="O114" s="360"/>
      <c r="P114" s="360"/>
      <c r="Q114" s="360"/>
      <c r="R114" s="360"/>
      <c r="S114" s="360"/>
      <c r="T114" s="360"/>
      <c r="U114" s="360"/>
      <c r="V114" s="360"/>
      <c r="W114" s="360"/>
      <c r="X114" s="360"/>
      <c r="Y114" s="360"/>
      <c r="Z114" s="360"/>
      <c r="AA114" s="360"/>
      <c r="AB114" s="360"/>
      <c r="AC114" s="360"/>
      <c r="AD114" s="360"/>
      <c r="AE114" s="360"/>
      <c r="AF114" s="360"/>
      <c r="AG114" s="360"/>
      <c r="AH114" s="360"/>
      <c r="AI114" s="360"/>
      <c r="AJ114" s="360"/>
      <c r="AK114" s="360"/>
      <c r="AL114" s="360"/>
      <c r="AM114" s="360"/>
      <c r="AN114" s="360"/>
      <c r="AO114" s="360"/>
      <c r="AP114" s="360"/>
      <c r="AQ114" s="155"/>
      <c r="AR114" s="155"/>
      <c r="BJ114" s="1"/>
    </row>
    <row r="115" spans="1:62" x14ac:dyDescent="0.3">
      <c r="A115" s="360"/>
      <c r="B115" s="360"/>
      <c r="C115" s="360"/>
      <c r="D115" s="360"/>
      <c r="E115" s="360"/>
      <c r="F115" s="360"/>
      <c r="G115" s="360"/>
      <c r="H115" s="360"/>
      <c r="I115" s="360"/>
      <c r="J115" s="360"/>
      <c r="K115" s="360"/>
      <c r="L115" s="360"/>
      <c r="M115" s="360"/>
      <c r="N115" s="360"/>
      <c r="O115" s="360"/>
      <c r="P115" s="360"/>
      <c r="Q115" s="360"/>
      <c r="R115" s="360"/>
      <c r="S115" s="360"/>
      <c r="T115" s="360"/>
      <c r="U115" s="360"/>
      <c r="V115" s="360"/>
      <c r="W115" s="360"/>
      <c r="X115" s="360"/>
      <c r="Y115" s="360"/>
      <c r="Z115" s="360"/>
      <c r="AA115" s="360"/>
      <c r="AB115" s="360"/>
      <c r="AC115" s="360"/>
      <c r="AD115" s="360"/>
      <c r="AE115" s="360"/>
      <c r="AF115" s="360"/>
      <c r="AG115" s="360"/>
      <c r="AH115" s="360"/>
      <c r="AI115" s="360"/>
      <c r="AJ115" s="360"/>
      <c r="AK115" s="360"/>
      <c r="AL115" s="360"/>
      <c r="AM115" s="360"/>
      <c r="AN115" s="360"/>
      <c r="AO115" s="360"/>
      <c r="AP115" s="360"/>
      <c r="AQ115" s="155"/>
      <c r="AR115" s="155"/>
      <c r="BJ115" s="1"/>
    </row>
    <row r="116" spans="1:62" x14ac:dyDescent="0.3"/>
    <row r="117" spans="1:62" ht="16.5" customHeight="1" x14ac:dyDescent="0.3">
      <c r="A117" s="356" t="s">
        <v>151</v>
      </c>
      <c r="B117" s="356"/>
      <c r="C117" s="356"/>
      <c r="D117" s="356"/>
      <c r="E117" s="356"/>
      <c r="F117" s="356"/>
      <c r="G117" s="356"/>
      <c r="H117" s="356"/>
      <c r="I117" s="356"/>
      <c r="J117" s="356"/>
      <c r="K117" s="356"/>
      <c r="L117" s="356"/>
      <c r="M117" s="356"/>
      <c r="N117" s="356"/>
      <c r="O117" s="356"/>
      <c r="P117" s="356"/>
      <c r="Q117" s="356"/>
      <c r="R117" s="356"/>
      <c r="S117" s="356"/>
      <c r="T117" s="356"/>
      <c r="U117" s="356"/>
      <c r="V117" s="356"/>
      <c r="W117" s="356"/>
      <c r="X117" s="356"/>
      <c r="Y117" s="356"/>
      <c r="Z117" s="356"/>
      <c r="AA117" s="356"/>
      <c r="AB117" s="356"/>
      <c r="AC117" s="356"/>
      <c r="AD117" s="356"/>
      <c r="AE117" s="356"/>
      <c r="AF117" s="356"/>
      <c r="AG117" s="356"/>
      <c r="AH117" s="356"/>
      <c r="AI117" s="356"/>
      <c r="AJ117" s="356"/>
      <c r="AK117" s="356"/>
      <c r="AL117" s="356"/>
      <c r="AM117" s="356"/>
      <c r="AN117" s="356"/>
      <c r="AO117" s="356"/>
      <c r="AP117" s="335"/>
      <c r="AQ117" s="335"/>
      <c r="AR117" s="335"/>
      <c r="BJ117" s="1"/>
    </row>
    <row r="118" spans="1:62" x14ac:dyDescent="0.3">
      <c r="A118" s="356"/>
      <c r="B118" s="356"/>
      <c r="C118" s="356"/>
      <c r="D118" s="356"/>
      <c r="E118" s="356"/>
      <c r="F118" s="356"/>
      <c r="G118" s="356"/>
      <c r="H118" s="356"/>
      <c r="I118" s="356"/>
      <c r="J118" s="356"/>
      <c r="K118" s="356"/>
      <c r="L118" s="356"/>
      <c r="M118" s="356"/>
      <c r="N118" s="356"/>
      <c r="O118" s="356"/>
      <c r="P118" s="356"/>
      <c r="Q118" s="356"/>
      <c r="R118" s="356"/>
      <c r="S118" s="356"/>
      <c r="T118" s="356"/>
      <c r="U118" s="356"/>
      <c r="V118" s="356"/>
      <c r="W118" s="356"/>
      <c r="X118" s="356"/>
      <c r="Y118" s="356"/>
      <c r="Z118" s="356"/>
      <c r="AA118" s="356"/>
      <c r="AB118" s="356"/>
      <c r="AC118" s="356"/>
      <c r="AD118" s="356"/>
      <c r="AE118" s="356"/>
      <c r="AF118" s="356"/>
      <c r="AG118" s="356"/>
      <c r="AH118" s="356"/>
      <c r="AI118" s="356"/>
      <c r="AJ118" s="356"/>
      <c r="AK118" s="356"/>
      <c r="AL118" s="356"/>
      <c r="AM118" s="356"/>
      <c r="AN118" s="356"/>
      <c r="AO118" s="356"/>
      <c r="AP118" s="335"/>
      <c r="AQ118" s="335"/>
      <c r="AR118" s="335"/>
      <c r="BJ118" s="1"/>
    </row>
    <row r="119" spans="1:62" x14ac:dyDescent="0.3">
      <c r="A119" s="356"/>
      <c r="B119" s="356"/>
      <c r="C119" s="356"/>
      <c r="D119" s="356"/>
      <c r="E119" s="356"/>
      <c r="F119" s="356"/>
      <c r="G119" s="356"/>
      <c r="H119" s="356"/>
      <c r="I119" s="356"/>
      <c r="J119" s="356"/>
      <c r="K119" s="356"/>
      <c r="L119" s="356"/>
      <c r="M119" s="356"/>
      <c r="N119" s="356"/>
      <c r="O119" s="356"/>
      <c r="P119" s="356"/>
      <c r="Q119" s="356"/>
      <c r="R119" s="356"/>
      <c r="S119" s="356"/>
      <c r="T119" s="356"/>
      <c r="U119" s="356"/>
      <c r="V119" s="356"/>
      <c r="W119" s="356"/>
      <c r="X119" s="356"/>
      <c r="Y119" s="356"/>
      <c r="Z119" s="356"/>
      <c r="AA119" s="356"/>
      <c r="AB119" s="356"/>
      <c r="AC119" s="356"/>
      <c r="AD119" s="356"/>
      <c r="AE119" s="356"/>
      <c r="AF119" s="356"/>
      <c r="AG119" s="356"/>
      <c r="AH119" s="356"/>
      <c r="AI119" s="356"/>
      <c r="AJ119" s="356"/>
      <c r="AK119" s="356"/>
      <c r="AL119" s="356"/>
      <c r="AM119" s="356"/>
      <c r="AN119" s="356"/>
      <c r="AO119" s="356"/>
      <c r="AP119" s="335"/>
      <c r="AQ119" s="335"/>
      <c r="AR119" s="335"/>
      <c r="BJ119" s="1"/>
    </row>
    <row r="120" spans="1:62" x14ac:dyDescent="0.3">
      <c r="A120" s="356"/>
      <c r="B120" s="356"/>
      <c r="C120" s="356"/>
      <c r="D120" s="356"/>
      <c r="E120" s="356"/>
      <c r="F120" s="356"/>
      <c r="G120" s="356"/>
      <c r="H120" s="356"/>
      <c r="I120" s="356"/>
      <c r="J120" s="356"/>
      <c r="K120" s="356"/>
      <c r="L120" s="356"/>
      <c r="M120" s="356"/>
      <c r="N120" s="356"/>
      <c r="O120" s="356"/>
      <c r="P120" s="356"/>
      <c r="Q120" s="356"/>
      <c r="R120" s="356"/>
      <c r="S120" s="356"/>
      <c r="T120" s="356"/>
      <c r="U120" s="356"/>
      <c r="V120" s="356"/>
      <c r="W120" s="356"/>
      <c r="X120" s="356"/>
      <c r="Y120" s="356"/>
      <c r="Z120" s="356"/>
      <c r="AA120" s="356"/>
      <c r="AB120" s="356"/>
      <c r="AC120" s="356"/>
      <c r="AD120" s="356"/>
      <c r="AE120" s="356"/>
      <c r="AF120" s="356"/>
      <c r="AG120" s="356"/>
      <c r="AH120" s="356"/>
      <c r="AI120" s="356"/>
      <c r="AJ120" s="356"/>
      <c r="AK120" s="356"/>
      <c r="AL120" s="356"/>
      <c r="AM120" s="356"/>
      <c r="AN120" s="356"/>
      <c r="AO120" s="356"/>
      <c r="AP120" s="335"/>
      <c r="AQ120" s="335"/>
      <c r="AR120" s="335"/>
      <c r="BJ120" s="1"/>
    </row>
    <row r="121" spans="1:62" x14ac:dyDescent="0.3">
      <c r="C121" s="345" t="s">
        <v>12</v>
      </c>
      <c r="D121" s="345"/>
      <c r="E121" s="346" t="s">
        <v>93</v>
      </c>
      <c r="F121" s="346"/>
      <c r="G121" s="346"/>
      <c r="H121" s="346"/>
      <c r="I121" s="346"/>
      <c r="J121" s="346"/>
      <c r="K121" s="346"/>
      <c r="L121" s="346"/>
      <c r="M121" s="346"/>
      <c r="N121" s="346"/>
      <c r="O121" s="346"/>
      <c r="P121" s="346"/>
      <c r="Q121" s="346"/>
      <c r="R121" s="346"/>
      <c r="AR121" s="243"/>
      <c r="BJ121" s="1"/>
    </row>
    <row r="122" spans="1:62" s="9" customFormat="1" ht="15.75" x14ac:dyDescent="0.25">
      <c r="C122" s="10"/>
      <c r="AR122" s="8"/>
      <c r="AS122" s="8"/>
      <c r="AT122" s="8"/>
      <c r="AU122" s="8"/>
      <c r="AV122" s="8"/>
      <c r="AW122" s="8"/>
      <c r="AX122" s="8"/>
      <c r="AY122" s="8"/>
      <c r="AZ122" s="8"/>
      <c r="BA122" s="8"/>
      <c r="BB122" s="8"/>
      <c r="BC122" s="8"/>
      <c r="BD122" s="8"/>
      <c r="BE122" s="8"/>
      <c r="BF122" s="8"/>
      <c r="BG122" s="8"/>
      <c r="BH122" s="8"/>
      <c r="BI122" s="8"/>
    </row>
    <row r="123" spans="1:62" s="9" customFormat="1" ht="15.75" x14ac:dyDescent="0.25">
      <c r="A123" s="353">
        <v>1</v>
      </c>
      <c r="B123" s="353"/>
      <c r="D123" s="254" t="s">
        <v>59</v>
      </c>
      <c r="AJ123" s="255"/>
      <c r="AK123" s="256"/>
      <c r="AL123" s="256"/>
      <c r="AM123" s="257"/>
      <c r="AN123" s="256"/>
      <c r="AO123" s="258"/>
      <c r="AR123" s="8"/>
      <c r="AS123" s="8"/>
      <c r="AT123" s="8"/>
      <c r="AU123" s="8"/>
      <c r="AV123" s="8"/>
      <c r="AW123" s="8"/>
      <c r="AX123" s="8"/>
      <c r="AY123" s="8"/>
      <c r="AZ123" s="8"/>
      <c r="BA123" s="8"/>
      <c r="BB123" s="8"/>
      <c r="BC123" s="8"/>
      <c r="BD123" s="8"/>
      <c r="BE123" s="8"/>
      <c r="BF123" s="8"/>
      <c r="BG123" s="8"/>
      <c r="BH123" s="8"/>
      <c r="BI123" s="8"/>
    </row>
    <row r="124" spans="1:62" s="9" customFormat="1" ht="15.75" x14ac:dyDescent="0.25">
      <c r="C124" s="10"/>
      <c r="AR124" s="8"/>
      <c r="AS124" s="8"/>
      <c r="AT124" s="8"/>
      <c r="AU124" s="8"/>
      <c r="AV124" s="8"/>
      <c r="AW124" s="8"/>
      <c r="AX124" s="8"/>
      <c r="AY124" s="8"/>
      <c r="AZ124" s="8"/>
      <c r="BA124" s="8"/>
      <c r="BB124" s="8"/>
      <c r="BC124" s="8"/>
      <c r="BD124" s="8"/>
      <c r="BE124" s="8"/>
      <c r="BF124" s="8"/>
      <c r="BG124" s="8"/>
      <c r="BH124" s="8"/>
      <c r="BI124" s="8"/>
    </row>
    <row r="125" spans="1:62" s="9" customFormat="1" ht="15.75" x14ac:dyDescent="0.25">
      <c r="C125" s="10"/>
      <c r="E125" s="352"/>
      <c r="F125" s="352"/>
      <c r="G125" s="259" t="s">
        <v>1</v>
      </c>
      <c r="I125" s="260"/>
      <c r="J125" s="259" t="s">
        <v>2</v>
      </c>
      <c r="Q125" s="257"/>
      <c r="R125" s="254"/>
      <c r="U125" s="257"/>
      <c r="V125" s="259"/>
      <c r="W125" s="254"/>
      <c r="AR125" s="8"/>
      <c r="AS125" s="8"/>
      <c r="AT125" s="8"/>
      <c r="AU125" s="8"/>
      <c r="AV125" s="8"/>
      <c r="AW125" s="8"/>
      <c r="AX125" s="8"/>
      <c r="AY125" s="8"/>
      <c r="AZ125" s="8"/>
      <c r="BA125" s="8"/>
      <c r="BB125" s="8"/>
      <c r="BC125" s="8"/>
      <c r="BD125" s="8"/>
      <c r="BE125" s="8"/>
      <c r="BF125" s="8"/>
      <c r="BG125" s="8"/>
      <c r="BH125" s="8"/>
      <c r="BI125" s="8"/>
    </row>
    <row r="126" spans="1:62" s="9" customFormat="1" ht="15.75" x14ac:dyDescent="0.25">
      <c r="C126" s="10"/>
      <c r="AR126" s="8"/>
      <c r="AS126" s="8"/>
      <c r="AT126" s="8"/>
      <c r="AU126" s="8"/>
      <c r="AV126" s="8"/>
      <c r="AW126" s="8"/>
      <c r="AX126" s="8"/>
      <c r="AY126" s="8"/>
      <c r="AZ126" s="8"/>
      <c r="BA126" s="8"/>
      <c r="BB126" s="8"/>
      <c r="BC126" s="8"/>
      <c r="BD126" s="8"/>
      <c r="BE126" s="8"/>
      <c r="BF126" s="8"/>
      <c r="BG126" s="8"/>
      <c r="BH126" s="8"/>
      <c r="BI126" s="8"/>
    </row>
    <row r="127" spans="1:62" s="9" customFormat="1" ht="15.75" x14ac:dyDescent="0.25">
      <c r="C127" s="10"/>
      <c r="AR127" s="8"/>
      <c r="AS127" s="8"/>
      <c r="AT127" s="8"/>
      <c r="AU127" s="8"/>
      <c r="AV127" s="8"/>
      <c r="AW127" s="8"/>
      <c r="AX127" s="8"/>
      <c r="AY127" s="8"/>
      <c r="AZ127" s="8"/>
      <c r="BA127" s="8"/>
      <c r="BB127" s="8"/>
      <c r="BC127" s="8"/>
      <c r="BD127" s="8"/>
      <c r="BE127" s="8"/>
      <c r="BF127" s="8"/>
      <c r="BG127" s="8"/>
      <c r="BH127" s="8"/>
      <c r="BI127" s="8"/>
    </row>
    <row r="128" spans="1:62" s="9" customFormat="1" ht="15.75" x14ac:dyDescent="0.25">
      <c r="A128" s="353">
        <v>2</v>
      </c>
      <c r="B128" s="353"/>
      <c r="D128" s="254" t="s">
        <v>60</v>
      </c>
      <c r="AJ128" s="255"/>
      <c r="AK128" s="256"/>
      <c r="AL128" s="256"/>
      <c r="AM128" s="257"/>
      <c r="AN128" s="256"/>
      <c r="AO128" s="258"/>
      <c r="AR128" s="8"/>
      <c r="AS128" s="8"/>
      <c r="AT128" s="8"/>
      <c r="AU128" s="8"/>
      <c r="AV128" s="8"/>
      <c r="AW128" s="8"/>
      <c r="AX128" s="8"/>
      <c r="AY128" s="8"/>
      <c r="AZ128" s="8"/>
      <c r="BA128" s="8"/>
      <c r="BB128" s="8"/>
      <c r="BC128" s="8"/>
      <c r="BD128" s="8"/>
      <c r="BE128" s="8"/>
      <c r="BF128" s="8"/>
      <c r="BG128" s="8"/>
      <c r="BH128" s="8"/>
      <c r="BI128" s="8"/>
    </row>
    <row r="129" spans="1:62" s="9" customFormat="1" ht="15.75" x14ac:dyDescent="0.25">
      <c r="C129" s="10"/>
      <c r="AR129" s="8"/>
      <c r="AS129" s="8"/>
      <c r="AT129" s="8"/>
      <c r="AU129" s="8"/>
      <c r="AV129" s="8"/>
      <c r="AW129" s="8"/>
      <c r="AX129" s="8"/>
      <c r="AY129" s="8"/>
      <c r="AZ129" s="8"/>
      <c r="BA129" s="8"/>
      <c r="BB129" s="8"/>
      <c r="BC129" s="8"/>
      <c r="BD129" s="8"/>
      <c r="BE129" s="8"/>
      <c r="BF129" s="8"/>
      <c r="BG129" s="8"/>
      <c r="BH129" s="8"/>
      <c r="BI129" s="8"/>
    </row>
    <row r="130" spans="1:62" s="9" customFormat="1" ht="15.75" x14ac:dyDescent="0.25">
      <c r="C130" s="10"/>
      <c r="E130" s="352"/>
      <c r="F130" s="352"/>
      <c r="G130" s="259" t="s">
        <v>1</v>
      </c>
      <c r="I130" s="260"/>
      <c r="J130" s="259" t="s">
        <v>2</v>
      </c>
      <c r="O130" s="306"/>
      <c r="P130" s="259" t="s">
        <v>53</v>
      </c>
      <c r="Q130" s="257"/>
      <c r="R130" s="254"/>
      <c r="U130" s="257"/>
      <c r="V130" s="259"/>
      <c r="W130" s="254"/>
      <c r="AR130" s="8"/>
      <c r="AS130" s="8"/>
      <c r="AT130" s="8"/>
      <c r="AU130" s="8"/>
      <c r="AV130" s="8"/>
      <c r="AW130" s="8"/>
      <c r="AX130" s="8"/>
      <c r="AY130" s="8"/>
      <c r="AZ130" s="8"/>
      <c r="BA130" s="8"/>
      <c r="BB130" s="8"/>
      <c r="BC130" s="8"/>
      <c r="BD130" s="8"/>
      <c r="BE130" s="8"/>
      <c r="BF130" s="8"/>
      <c r="BG130" s="8"/>
      <c r="BH130" s="8"/>
      <c r="BI130" s="8"/>
    </row>
    <row r="131" spans="1:62" s="9" customFormat="1" ht="15.75" x14ac:dyDescent="0.25">
      <c r="C131" s="10"/>
      <c r="AR131" s="8"/>
      <c r="AS131" s="8"/>
      <c r="AT131" s="8"/>
      <c r="AU131" s="8"/>
      <c r="AV131" s="8"/>
      <c r="AW131" s="8"/>
      <c r="AX131" s="8"/>
      <c r="AY131" s="8"/>
      <c r="AZ131" s="8"/>
      <c r="BA131" s="8"/>
      <c r="BB131" s="8"/>
      <c r="BC131" s="8"/>
      <c r="BD131" s="8"/>
      <c r="BE131" s="8"/>
      <c r="BF131" s="8"/>
      <c r="BG131" s="8"/>
      <c r="BH131" s="8"/>
      <c r="BI131" s="8"/>
    </row>
    <row r="132" spans="1:62" s="261" customFormat="1" ht="15.75" x14ac:dyDescent="0.25">
      <c r="E132" s="11"/>
      <c r="F132" s="11"/>
      <c r="G132" s="262"/>
      <c r="I132" s="263"/>
      <c r="J132" s="262"/>
      <c r="O132" s="263"/>
      <c r="P132" s="262"/>
      <c r="Q132" s="257"/>
      <c r="R132" s="264"/>
      <c r="U132" s="257"/>
      <c r="V132" s="262"/>
      <c r="W132" s="264"/>
      <c r="AS132" s="265"/>
      <c r="AT132" s="265"/>
      <c r="AU132" s="265"/>
      <c r="AV132" s="265"/>
      <c r="AW132" s="265"/>
      <c r="AX132" s="265"/>
      <c r="AY132" s="265"/>
      <c r="AZ132" s="265"/>
      <c r="BA132" s="265"/>
      <c r="BB132" s="265"/>
      <c r="BC132" s="265"/>
      <c r="BD132" s="265"/>
      <c r="BE132" s="265"/>
      <c r="BF132" s="265"/>
      <c r="BG132" s="265"/>
      <c r="BH132" s="265"/>
      <c r="BI132" s="265"/>
      <c r="BJ132" s="265"/>
    </row>
    <row r="133" spans="1:62" s="9" customFormat="1" ht="15.75" x14ac:dyDescent="0.25">
      <c r="A133" s="353">
        <v>3</v>
      </c>
      <c r="B133" s="353"/>
      <c r="D133" s="254" t="s">
        <v>61</v>
      </c>
      <c r="AK133" s="255"/>
      <c r="AL133" s="256"/>
      <c r="AM133" s="256"/>
      <c r="AN133" s="257"/>
      <c r="AO133" s="256"/>
      <c r="AP133" s="258"/>
      <c r="AS133" s="8"/>
      <c r="AT133" s="8"/>
      <c r="AU133" s="8"/>
      <c r="AV133" s="8"/>
      <c r="AW133" s="8"/>
      <c r="AX133" s="8"/>
      <c r="AY133" s="8"/>
      <c r="AZ133" s="8"/>
      <c r="BA133" s="8"/>
      <c r="BB133" s="8"/>
      <c r="BC133" s="8"/>
      <c r="BD133" s="8"/>
      <c r="BE133" s="8"/>
      <c r="BF133" s="8"/>
      <c r="BG133" s="8"/>
      <c r="BH133" s="8"/>
      <c r="BI133" s="8"/>
      <c r="BJ133" s="8"/>
    </row>
    <row r="134" spans="1:62" s="9" customFormat="1" ht="15.75" x14ac:dyDescent="0.25">
      <c r="C134" s="10"/>
      <c r="AR134" s="8"/>
      <c r="AS134" s="8"/>
      <c r="AT134" s="8"/>
      <c r="AU134" s="8"/>
      <c r="AV134" s="8"/>
      <c r="AW134" s="8"/>
      <c r="AX134" s="8"/>
      <c r="AY134" s="8"/>
      <c r="AZ134" s="8"/>
      <c r="BA134" s="8"/>
      <c r="BB134" s="8"/>
      <c r="BC134" s="8"/>
      <c r="BD134" s="8"/>
      <c r="BE134" s="8"/>
      <c r="BF134" s="8"/>
      <c r="BG134" s="8"/>
      <c r="BH134" s="8"/>
      <c r="BI134" s="8"/>
    </row>
    <row r="135" spans="1:62" s="9" customFormat="1" ht="15.75" x14ac:dyDescent="0.25">
      <c r="C135" s="10"/>
      <c r="E135" s="352"/>
      <c r="F135" s="352"/>
      <c r="G135" s="259" t="s">
        <v>1</v>
      </c>
      <c r="I135" s="260"/>
      <c r="J135" s="259" t="s">
        <v>2</v>
      </c>
      <c r="O135" s="306"/>
      <c r="P135" s="259" t="s">
        <v>54</v>
      </c>
      <c r="Q135" s="257"/>
      <c r="R135" s="254"/>
      <c r="U135" s="257"/>
      <c r="V135" s="259"/>
      <c r="W135" s="254"/>
      <c r="AS135" s="8"/>
      <c r="AT135" s="8"/>
      <c r="AU135" s="8"/>
      <c r="AV135" s="8"/>
      <c r="AW135" s="8"/>
      <c r="AX135" s="8"/>
      <c r="AY135" s="8"/>
      <c r="AZ135" s="8"/>
      <c r="BA135" s="8"/>
      <c r="BB135" s="8"/>
      <c r="BC135" s="8"/>
      <c r="BD135" s="8"/>
      <c r="BE135" s="8"/>
      <c r="BF135" s="8"/>
      <c r="BG135" s="8"/>
      <c r="BH135" s="8"/>
      <c r="BI135" s="8"/>
      <c r="BJ135" s="8"/>
    </row>
    <row r="136" spans="1:62" s="9" customFormat="1" ht="15.75" x14ac:dyDescent="0.25">
      <c r="C136" s="10"/>
      <c r="AR136" s="8"/>
      <c r="AS136" s="8"/>
      <c r="AT136" s="8"/>
      <c r="AU136" s="8"/>
      <c r="AV136" s="8"/>
      <c r="AW136" s="8"/>
      <c r="AX136" s="8"/>
      <c r="AY136" s="8"/>
      <c r="AZ136" s="8"/>
      <c r="BA136" s="8"/>
      <c r="BB136" s="8"/>
      <c r="BC136" s="8"/>
      <c r="BD136" s="8"/>
      <c r="BE136" s="8"/>
      <c r="BF136" s="8"/>
      <c r="BG136" s="8"/>
      <c r="BH136" s="8"/>
      <c r="BI136" s="8"/>
    </row>
    <row r="137" spans="1:62" s="9" customFormat="1" ht="15.75" x14ac:dyDescent="0.25">
      <c r="C137" s="10"/>
      <c r="AS137" s="8"/>
      <c r="AT137" s="8"/>
      <c r="AU137" s="8"/>
      <c r="AV137" s="8"/>
      <c r="AW137" s="8"/>
      <c r="AX137" s="8"/>
      <c r="AY137" s="8"/>
      <c r="AZ137" s="8"/>
      <c r="BA137" s="8"/>
      <c r="BB137" s="8"/>
      <c r="BC137" s="8"/>
      <c r="BD137" s="8"/>
      <c r="BE137" s="8"/>
      <c r="BF137" s="8"/>
      <c r="BG137" s="8"/>
      <c r="BH137" s="8"/>
      <c r="BI137" s="8"/>
      <c r="BJ137" s="8"/>
    </row>
    <row r="138" spans="1:62" s="9" customFormat="1" ht="15.75" x14ac:dyDescent="0.25">
      <c r="A138" s="353">
        <v>4</v>
      </c>
      <c r="B138" s="353"/>
      <c r="D138" s="254" t="s">
        <v>55</v>
      </c>
      <c r="AJ138" s="255"/>
      <c r="AK138" s="256"/>
      <c r="AL138" s="256"/>
      <c r="AM138" s="257"/>
      <c r="AN138" s="256"/>
      <c r="AO138" s="258"/>
      <c r="AR138" s="8"/>
      <c r="AS138" s="8"/>
      <c r="AT138" s="8"/>
      <c r="AU138" s="8"/>
      <c r="AV138" s="8"/>
      <c r="AW138" s="8"/>
      <c r="AX138" s="8"/>
      <c r="AY138" s="8"/>
      <c r="AZ138" s="8"/>
      <c r="BA138" s="8"/>
      <c r="BB138" s="8"/>
      <c r="BC138" s="8"/>
      <c r="BD138" s="8"/>
      <c r="BE138" s="8"/>
      <c r="BF138" s="8"/>
      <c r="BG138" s="8"/>
      <c r="BH138" s="8"/>
      <c r="BI138" s="8"/>
    </row>
    <row r="139" spans="1:62" s="9" customFormat="1" ht="15.75" x14ac:dyDescent="0.25">
      <c r="C139" s="10"/>
      <c r="AR139" s="8"/>
      <c r="AS139" s="8"/>
      <c r="AT139" s="8"/>
      <c r="AU139" s="8"/>
      <c r="AV139" s="8"/>
      <c r="AW139" s="8"/>
      <c r="AX139" s="8"/>
      <c r="AY139" s="8"/>
      <c r="AZ139" s="8"/>
      <c r="BA139" s="8"/>
      <c r="BB139" s="8"/>
      <c r="BC139" s="8"/>
      <c r="BD139" s="8"/>
      <c r="BE139" s="8"/>
      <c r="BF139" s="8"/>
      <c r="BG139" s="8"/>
      <c r="BH139" s="8"/>
      <c r="BI139" s="8"/>
    </row>
    <row r="140" spans="1:62" s="9" customFormat="1" ht="15.75" x14ac:dyDescent="0.25">
      <c r="C140" s="10"/>
      <c r="E140" s="424" t="str">
        <f>IF(AND(E125="X",OR(E130="X",O130="X"),OR(E135="X",O135="X")),"X","")</f>
        <v/>
      </c>
      <c r="F140" s="424"/>
      <c r="G140" s="259" t="s">
        <v>56</v>
      </c>
      <c r="I140" s="259"/>
      <c r="Q140" s="257"/>
      <c r="R140" s="254"/>
      <c r="U140" s="257"/>
      <c r="V140" s="259"/>
      <c r="W140" s="254"/>
      <c r="AR140" s="8"/>
      <c r="AS140" s="8"/>
      <c r="AT140" s="8"/>
      <c r="AU140" s="8"/>
      <c r="AV140" s="8"/>
      <c r="AW140" s="8"/>
      <c r="AX140" s="8"/>
      <c r="AY140" s="8"/>
      <c r="AZ140" s="8"/>
      <c r="BA140" s="8"/>
      <c r="BB140" s="8"/>
      <c r="BC140" s="8"/>
      <c r="BD140" s="8"/>
      <c r="BE140" s="8"/>
      <c r="BF140" s="8"/>
      <c r="BG140" s="8"/>
      <c r="BH140" s="8"/>
      <c r="BI140" s="8"/>
    </row>
    <row r="141" spans="1:62" s="9" customFormat="1" ht="15.75" x14ac:dyDescent="0.25">
      <c r="C141" s="10"/>
      <c r="AR141" s="8"/>
      <c r="AS141" s="8"/>
      <c r="AT141" s="8"/>
      <c r="AU141" s="8"/>
      <c r="AV141" s="8"/>
      <c r="AW141" s="8"/>
      <c r="AX141" s="8"/>
      <c r="AY141" s="8"/>
      <c r="AZ141" s="8"/>
      <c r="BA141" s="8"/>
      <c r="BB141" s="8"/>
      <c r="BC141" s="8"/>
      <c r="BD141" s="8"/>
      <c r="BE141" s="8"/>
      <c r="BF141" s="8"/>
      <c r="BG141" s="8"/>
      <c r="BH141" s="8"/>
      <c r="BI141" s="8"/>
    </row>
    <row r="142" spans="1:62" s="261" customFormat="1" ht="15.75" x14ac:dyDescent="0.25">
      <c r="E142" s="423" t="str">
        <f>IF(OR(I125="X",I130="X",I135="X"),"X","")</f>
        <v/>
      </c>
      <c r="F142" s="423"/>
      <c r="G142" s="259" t="s">
        <v>57</v>
      </c>
      <c r="H142" s="262"/>
      <c r="I142" s="262"/>
      <c r="S142" s="265"/>
      <c r="T142" s="9"/>
      <c r="U142" s="257"/>
      <c r="V142" s="262"/>
      <c r="W142" s="264"/>
      <c r="AR142" s="265"/>
      <c r="AS142" s="265"/>
      <c r="AT142" s="265"/>
      <c r="AU142" s="265"/>
      <c r="AV142" s="265"/>
      <c r="AW142" s="265"/>
      <c r="AX142" s="265"/>
      <c r="AY142" s="265"/>
      <c r="AZ142" s="265"/>
      <c r="BA142" s="265"/>
      <c r="BB142" s="265"/>
      <c r="BC142" s="265"/>
      <c r="BD142" s="265"/>
      <c r="BE142" s="265"/>
      <c r="BF142" s="265"/>
      <c r="BG142" s="265"/>
      <c r="BH142" s="265"/>
      <c r="BI142" s="265"/>
    </row>
    <row r="143" spans="1:62" s="261" customFormat="1" ht="15.75" x14ac:dyDescent="0.25">
      <c r="G143" s="255"/>
      <c r="H143" s="262"/>
      <c r="I143" s="262"/>
      <c r="U143" s="257"/>
      <c r="V143" s="262"/>
      <c r="W143" s="264"/>
      <c r="AS143" s="265"/>
      <c r="AT143" s="265"/>
      <c r="AU143" s="265"/>
      <c r="AV143" s="265"/>
      <c r="AW143" s="265"/>
      <c r="AX143" s="265"/>
      <c r="AY143" s="265"/>
      <c r="AZ143" s="265"/>
      <c r="BA143" s="265"/>
      <c r="BB143" s="265"/>
      <c r="BC143" s="265"/>
      <c r="BD143" s="265"/>
      <c r="BE143" s="265"/>
      <c r="BF143" s="265"/>
      <c r="BG143" s="265"/>
      <c r="BH143" s="265"/>
      <c r="BI143" s="265"/>
      <c r="BJ143" s="265"/>
    </row>
    <row r="144" spans="1:62" s="261" customFormat="1" ht="15.75" customHeight="1" x14ac:dyDescent="0.25">
      <c r="G144" s="255"/>
      <c r="H144" s="260"/>
      <c r="I144" s="357" t="s">
        <v>110</v>
      </c>
      <c r="J144" s="357"/>
      <c r="K144" s="357"/>
      <c r="L144" s="357"/>
      <c r="M144" s="357"/>
      <c r="N144" s="357"/>
      <c r="O144" s="357"/>
      <c r="P144" s="357"/>
      <c r="Q144" s="357"/>
      <c r="R144" s="357"/>
      <c r="S144" s="357"/>
      <c r="T144" s="357"/>
      <c r="U144" s="357"/>
      <c r="V144" s="357"/>
      <c r="W144" s="357"/>
      <c r="X144" s="357"/>
      <c r="Y144" s="357"/>
      <c r="Z144" s="357"/>
      <c r="AA144" s="357"/>
      <c r="AB144" s="357"/>
      <c r="AC144" s="357"/>
      <c r="AD144" s="357"/>
      <c r="AE144" s="357"/>
      <c r="AF144" s="357"/>
      <c r="AG144" s="357"/>
      <c r="AH144" s="357"/>
      <c r="AI144" s="357"/>
      <c r="AJ144" s="357"/>
      <c r="AK144" s="357"/>
      <c r="AL144" s="357"/>
      <c r="AM144" s="357"/>
      <c r="AN144" s="357"/>
      <c r="AO144" s="357"/>
      <c r="AP144" s="229"/>
      <c r="AS144" s="265"/>
      <c r="AT144" s="265"/>
      <c r="AU144" s="265"/>
      <c r="AV144" s="265"/>
      <c r="AW144" s="265"/>
      <c r="AX144" s="265"/>
      <c r="AY144" s="265"/>
      <c r="AZ144" s="265"/>
      <c r="BA144" s="265"/>
      <c r="BB144" s="265"/>
      <c r="BC144" s="265"/>
      <c r="BD144" s="265"/>
      <c r="BE144" s="265"/>
      <c r="BF144" s="265"/>
      <c r="BG144" s="265"/>
      <c r="BH144" s="265"/>
      <c r="BI144" s="265"/>
      <c r="BJ144" s="265"/>
    </row>
    <row r="145" spans="1:62" s="261" customFormat="1" ht="15.75" x14ac:dyDescent="0.25">
      <c r="G145" s="255"/>
      <c r="H145" s="265"/>
      <c r="I145" s="357"/>
      <c r="J145" s="357"/>
      <c r="K145" s="357"/>
      <c r="L145" s="357"/>
      <c r="M145" s="357"/>
      <c r="N145" s="357"/>
      <c r="O145" s="357"/>
      <c r="P145" s="357"/>
      <c r="Q145" s="357"/>
      <c r="R145" s="357"/>
      <c r="S145" s="357"/>
      <c r="T145" s="357"/>
      <c r="U145" s="357"/>
      <c r="V145" s="357"/>
      <c r="W145" s="357"/>
      <c r="X145" s="357"/>
      <c r="Y145" s="357"/>
      <c r="Z145" s="357"/>
      <c r="AA145" s="357"/>
      <c r="AB145" s="357"/>
      <c r="AC145" s="357"/>
      <c r="AD145" s="357"/>
      <c r="AE145" s="357"/>
      <c r="AF145" s="357"/>
      <c r="AG145" s="357"/>
      <c r="AH145" s="357"/>
      <c r="AI145" s="357"/>
      <c r="AJ145" s="357"/>
      <c r="AK145" s="357"/>
      <c r="AL145" s="357"/>
      <c r="AM145" s="357"/>
      <c r="AN145" s="357"/>
      <c r="AO145" s="357"/>
      <c r="AP145" s="229"/>
      <c r="AS145" s="265"/>
      <c r="AT145" s="265"/>
      <c r="AU145" s="265"/>
      <c r="AV145" s="265"/>
      <c r="AW145" s="265"/>
      <c r="AX145" s="265"/>
      <c r="AY145" s="265"/>
      <c r="AZ145" s="265"/>
      <c r="BA145" s="265"/>
      <c r="BB145" s="265"/>
      <c r="BC145" s="265"/>
      <c r="BD145" s="265"/>
      <c r="BE145" s="265"/>
      <c r="BF145" s="265"/>
      <c r="BG145" s="265"/>
      <c r="BH145" s="265"/>
      <c r="BI145" s="265"/>
      <c r="BJ145" s="265"/>
    </row>
    <row r="146" spans="1:62" s="261" customFormat="1" ht="15.75" x14ac:dyDescent="0.25">
      <c r="G146" s="255"/>
      <c r="H146" s="265"/>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7"/>
      <c r="AL146" s="357"/>
      <c r="AM146" s="357"/>
      <c r="AN146" s="357"/>
      <c r="AO146" s="357"/>
      <c r="AP146" s="229"/>
      <c r="AS146" s="265"/>
      <c r="AT146" s="265"/>
      <c r="AU146" s="265"/>
      <c r="AV146" s="265"/>
      <c r="AW146" s="265"/>
      <c r="AX146" s="265"/>
      <c r="AY146" s="265"/>
      <c r="AZ146" s="265"/>
      <c r="BA146" s="265"/>
      <c r="BB146" s="265"/>
      <c r="BC146" s="265"/>
      <c r="BD146" s="265"/>
      <c r="BE146" s="265"/>
      <c r="BF146" s="265"/>
      <c r="BG146" s="265"/>
      <c r="BH146" s="265"/>
      <c r="BI146" s="265"/>
      <c r="BJ146" s="265"/>
    </row>
    <row r="147" spans="1:62" s="261" customFormat="1" x14ac:dyDescent="0.3">
      <c r="G147" s="255"/>
      <c r="H147" s="262"/>
      <c r="I147" s="345" t="s">
        <v>12</v>
      </c>
      <c r="J147" s="345"/>
      <c r="K147" s="346" t="s">
        <v>93</v>
      </c>
      <c r="L147" s="346"/>
      <c r="M147" s="346"/>
      <c r="N147" s="346"/>
      <c r="O147" s="346"/>
      <c r="P147" s="346"/>
      <c r="Q147" s="346"/>
      <c r="R147" s="346"/>
      <c r="S147" s="346"/>
      <c r="T147" s="346"/>
      <c r="U147" s="346"/>
      <c r="V147" s="346"/>
      <c r="W147" s="346"/>
      <c r="X147" s="346"/>
      <c r="AS147" s="265"/>
      <c r="AT147" s="265"/>
      <c r="AU147" s="265"/>
      <c r="AV147" s="265"/>
      <c r="AW147" s="265"/>
      <c r="AX147" s="265"/>
      <c r="AY147" s="265"/>
      <c r="AZ147" s="265"/>
      <c r="BA147" s="265"/>
      <c r="BB147" s="265"/>
      <c r="BC147" s="265"/>
      <c r="BD147" s="265"/>
      <c r="BE147" s="265"/>
      <c r="BF147" s="265"/>
      <c r="BG147" s="265"/>
      <c r="BH147" s="265"/>
      <c r="BI147" s="265"/>
      <c r="BJ147" s="265"/>
    </row>
    <row r="148" spans="1:62" s="261" customFormat="1" x14ac:dyDescent="0.3">
      <c r="G148" s="255"/>
      <c r="H148" s="265"/>
      <c r="I148" s="291"/>
      <c r="J148" s="291"/>
      <c r="K148" s="297"/>
      <c r="L148" s="297"/>
      <c r="M148" s="297"/>
      <c r="N148" s="297"/>
      <c r="O148" s="297"/>
      <c r="P148" s="297"/>
      <c r="Q148" s="297"/>
      <c r="R148" s="297"/>
      <c r="S148" s="297"/>
      <c r="T148" s="297"/>
      <c r="U148" s="297"/>
      <c r="V148" s="297"/>
      <c r="W148" s="297"/>
      <c r="X148" s="297"/>
      <c r="AS148" s="265"/>
      <c r="AT148" s="265"/>
      <c r="AU148" s="265"/>
      <c r="AV148" s="265"/>
      <c r="AW148" s="265"/>
      <c r="AX148" s="265"/>
      <c r="AY148" s="265"/>
      <c r="AZ148" s="265"/>
      <c r="BA148" s="265"/>
      <c r="BB148" s="265"/>
      <c r="BC148" s="265"/>
      <c r="BD148" s="265"/>
      <c r="BE148" s="265"/>
      <c r="BF148" s="265"/>
      <c r="BG148" s="265"/>
      <c r="BH148" s="265"/>
      <c r="BI148" s="265"/>
      <c r="BJ148" s="265"/>
    </row>
    <row r="149" spans="1:62" s="9" customFormat="1" ht="15.75" x14ac:dyDescent="0.25">
      <c r="C149" s="10"/>
      <c r="H149" s="260"/>
      <c r="I149" s="259" t="s">
        <v>111</v>
      </c>
      <c r="S149" s="265"/>
      <c r="T149" s="254"/>
      <c r="AS149" s="8"/>
      <c r="AT149" s="8"/>
      <c r="AU149" s="8"/>
      <c r="AV149" s="8"/>
      <c r="AW149" s="8"/>
      <c r="AX149" s="8"/>
      <c r="AY149" s="8"/>
      <c r="AZ149" s="8"/>
      <c r="BA149" s="8"/>
      <c r="BB149" s="8"/>
      <c r="BC149" s="8"/>
      <c r="BD149" s="8"/>
      <c r="BE149" s="8"/>
      <c r="BF149" s="8"/>
      <c r="BG149" s="8"/>
      <c r="BH149" s="8"/>
      <c r="BI149" s="8"/>
      <c r="BJ149" s="8"/>
    </row>
    <row r="150" spans="1:62" x14ac:dyDescent="0.3">
      <c r="C150" s="243"/>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6"/>
      <c r="AL150" s="25"/>
      <c r="AU150" s="1" t="s">
        <v>3</v>
      </c>
    </row>
    <row r="151" spans="1:62" s="2" customFormat="1" ht="13.5" x14ac:dyDescent="0.25">
      <c r="AH151" s="3"/>
      <c r="AM151" s="4" t="s">
        <v>58</v>
      </c>
      <c r="AR151" s="5"/>
      <c r="AS151" s="5"/>
      <c r="AT151" s="5"/>
      <c r="AU151" s="5"/>
      <c r="AV151" s="6"/>
      <c r="AW151" s="5"/>
      <c r="AX151" s="5"/>
      <c r="AY151" s="5"/>
      <c r="AZ151" s="5"/>
      <c r="BA151" s="5"/>
      <c r="BB151" s="5"/>
      <c r="BC151" s="5"/>
      <c r="BD151" s="5"/>
      <c r="BE151" s="5"/>
      <c r="BF151" s="5"/>
      <c r="BG151" s="5"/>
      <c r="BH151" s="5"/>
      <c r="BI151" s="5"/>
    </row>
    <row r="152" spans="1:62" s="9" customFormat="1" ht="4.1500000000000004"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8"/>
      <c r="AS152" s="8"/>
      <c r="AT152" s="8"/>
      <c r="AU152" s="8"/>
      <c r="AV152" s="8"/>
      <c r="AW152" s="8"/>
      <c r="AX152" s="8"/>
      <c r="AY152" s="8"/>
      <c r="AZ152" s="8"/>
      <c r="BA152" s="8"/>
      <c r="BB152" s="8"/>
      <c r="BC152" s="8"/>
      <c r="BD152" s="8"/>
      <c r="BE152" s="8"/>
      <c r="BF152" s="8"/>
      <c r="BG152" s="8"/>
      <c r="BH152" s="8"/>
      <c r="BI152" s="8"/>
    </row>
    <row r="153" spans="1:62" s="251" customFormat="1" ht="18" x14ac:dyDescent="0.25">
      <c r="A153" s="340" t="s">
        <v>120</v>
      </c>
      <c r="B153" s="340"/>
      <c r="C153" s="340"/>
      <c r="D153" s="340"/>
      <c r="E153" s="340"/>
      <c r="F153" s="340"/>
      <c r="G153" s="340"/>
      <c r="H153" s="340"/>
      <c r="I153" s="340"/>
      <c r="J153" s="340"/>
      <c r="K153" s="340"/>
      <c r="L153" s="340"/>
      <c r="M153" s="340"/>
      <c r="N153" s="340"/>
      <c r="O153" s="340"/>
      <c r="P153" s="340"/>
      <c r="Q153" s="340"/>
      <c r="R153" s="340"/>
      <c r="S153" s="340"/>
      <c r="T153" s="340"/>
      <c r="U153" s="340"/>
      <c r="V153" s="340"/>
      <c r="W153" s="340"/>
      <c r="X153" s="340"/>
      <c r="Y153" s="340"/>
      <c r="Z153" s="340"/>
      <c r="AA153" s="340"/>
      <c r="AB153" s="340"/>
      <c r="AC153" s="340"/>
      <c r="AD153" s="340"/>
      <c r="AE153" s="340"/>
      <c r="AF153" s="340"/>
      <c r="AG153" s="340"/>
      <c r="AH153" s="340"/>
      <c r="AI153" s="340"/>
      <c r="AJ153" s="340"/>
      <c r="AK153" s="340"/>
      <c r="AL153" s="340"/>
      <c r="AM153" s="340"/>
      <c r="AN153" s="340"/>
      <c r="AO153" s="340"/>
      <c r="AP153" s="340"/>
      <c r="AQ153" s="249"/>
      <c r="AR153" s="250"/>
      <c r="AS153" s="250"/>
      <c r="AT153" s="250"/>
      <c r="AU153" s="250"/>
      <c r="AV153" s="250"/>
      <c r="AW153" s="250"/>
      <c r="AX153" s="250"/>
      <c r="AY153" s="250"/>
      <c r="AZ153" s="250"/>
      <c r="BA153" s="250"/>
      <c r="BB153" s="250"/>
      <c r="BC153" s="250"/>
      <c r="BD153" s="250"/>
      <c r="BE153" s="250"/>
      <c r="BF153" s="250"/>
      <c r="BG153" s="250"/>
      <c r="BH153" s="250"/>
      <c r="BI153" s="250"/>
    </row>
    <row r="154" spans="1:62" s="2" customFormat="1" ht="12.75" x14ac:dyDescent="0.25">
      <c r="C154" s="18"/>
      <c r="AJ154" s="3"/>
      <c r="AR154" s="5"/>
      <c r="AS154" s="5"/>
      <c r="AT154" s="5"/>
      <c r="AU154" s="5"/>
      <c r="AV154" s="5"/>
      <c r="AW154" s="5"/>
      <c r="AX154" s="5"/>
      <c r="AY154" s="5"/>
      <c r="AZ154" s="5"/>
      <c r="BA154" s="5"/>
      <c r="BB154" s="5"/>
      <c r="BC154" s="5"/>
      <c r="BD154" s="5"/>
      <c r="BE154" s="5"/>
      <c r="BF154" s="5"/>
      <c r="BG154" s="5"/>
      <c r="BH154" s="5"/>
      <c r="BI154" s="5"/>
    </row>
    <row r="155" spans="1:62" s="15" customFormat="1" ht="17.25" customHeight="1" x14ac:dyDescent="0.25">
      <c r="A155" s="13" t="s">
        <v>31</v>
      </c>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O155" s="13"/>
      <c r="AP155" s="13"/>
      <c r="AQ155" s="13"/>
      <c r="AR155" s="14"/>
      <c r="AS155" s="14"/>
      <c r="AT155" s="14"/>
      <c r="AU155" s="14"/>
      <c r="AV155" s="14"/>
      <c r="AW155" s="14"/>
      <c r="AX155" s="14"/>
      <c r="AY155" s="14"/>
      <c r="AZ155" s="14"/>
      <c r="BA155" s="14"/>
      <c r="BB155" s="14"/>
      <c r="BC155" s="14"/>
      <c r="BD155" s="14"/>
      <c r="BE155" s="14"/>
      <c r="BF155" s="14"/>
      <c r="BG155" s="14"/>
      <c r="BH155" s="14"/>
      <c r="BI155" s="14"/>
    </row>
    <row r="156" spans="1:62" s="16" customFormat="1" ht="8.1" customHeight="1" x14ac:dyDescent="0.25">
      <c r="C156" s="2"/>
      <c r="AR156" s="17"/>
      <c r="AS156" s="17"/>
      <c r="AT156" s="17"/>
      <c r="AU156" s="17"/>
      <c r="AV156" s="17"/>
      <c r="AW156" s="17"/>
      <c r="AX156" s="17"/>
      <c r="AY156" s="17"/>
      <c r="AZ156" s="17"/>
      <c r="BA156" s="17"/>
      <c r="BB156" s="17"/>
      <c r="BC156" s="17"/>
      <c r="BD156" s="17"/>
      <c r="BE156" s="17"/>
      <c r="BF156" s="17"/>
      <c r="BG156" s="17"/>
      <c r="BH156" s="17"/>
      <c r="BI156" s="17"/>
    </row>
    <row r="157" spans="1:62" x14ac:dyDescent="0.3">
      <c r="A157" s="349">
        <v>1</v>
      </c>
      <c r="B157" s="349"/>
      <c r="C157" s="165"/>
      <c r="D157" s="347" t="s">
        <v>117</v>
      </c>
      <c r="E157" s="347"/>
      <c r="F157" s="347"/>
      <c r="G157" s="347"/>
      <c r="H157" s="347"/>
      <c r="I157" s="347"/>
      <c r="J157" s="347"/>
      <c r="K157" s="347"/>
      <c r="L157" s="347"/>
      <c r="M157" s="347"/>
      <c r="N157" s="347"/>
      <c r="O157" s="347"/>
      <c r="P157" s="347"/>
      <c r="Q157" s="347"/>
      <c r="R157" s="347"/>
      <c r="S157" s="347"/>
      <c r="T157" s="347"/>
      <c r="U157" s="347"/>
      <c r="V157" s="347"/>
      <c r="W157" s="347"/>
      <c r="X157" s="347"/>
      <c r="Y157" s="347"/>
      <c r="Z157" s="347"/>
      <c r="AA157" s="347"/>
      <c r="AB157" s="347"/>
      <c r="AC157" s="347"/>
      <c r="AD157" s="347"/>
      <c r="AE157" s="347"/>
      <c r="AF157" s="347"/>
      <c r="AG157" s="347"/>
      <c r="AH157" s="347"/>
      <c r="AI157" s="347"/>
      <c r="AJ157" s="347"/>
      <c r="AK157" s="347"/>
      <c r="AL157" s="347"/>
      <c r="AM157" s="347"/>
      <c r="AN157" s="347"/>
      <c r="AO157" s="347"/>
      <c r="AP157" s="347"/>
      <c r="AQ157" s="1"/>
    </row>
    <row r="158" spans="1:62" x14ac:dyDescent="0.3">
      <c r="A158" s="112"/>
      <c r="D158" s="347"/>
      <c r="E158" s="347"/>
      <c r="F158" s="347"/>
      <c r="G158" s="347"/>
      <c r="H158" s="347"/>
      <c r="I158" s="347"/>
      <c r="J158" s="347"/>
      <c r="K158" s="347"/>
      <c r="L158" s="347"/>
      <c r="M158" s="347"/>
      <c r="N158" s="347"/>
      <c r="O158" s="347"/>
      <c r="P158" s="347"/>
      <c r="Q158" s="347"/>
      <c r="R158" s="347"/>
      <c r="S158" s="347"/>
      <c r="T158" s="347"/>
      <c r="U158" s="347"/>
      <c r="V158" s="347"/>
      <c r="W158" s="347"/>
      <c r="X158" s="347"/>
      <c r="Y158" s="347"/>
      <c r="Z158" s="347"/>
      <c r="AA158" s="347"/>
      <c r="AB158" s="347"/>
      <c r="AC158" s="347"/>
      <c r="AD158" s="347"/>
      <c r="AE158" s="347"/>
      <c r="AF158" s="347"/>
      <c r="AG158" s="347"/>
      <c r="AH158" s="347"/>
      <c r="AI158" s="347"/>
      <c r="AJ158" s="347"/>
      <c r="AK158" s="347"/>
      <c r="AL158" s="347"/>
      <c r="AM158" s="347"/>
      <c r="AN158" s="347"/>
      <c r="AO158" s="347"/>
      <c r="AP158" s="347"/>
      <c r="AQ158" s="1"/>
    </row>
    <row r="159" spans="1:62" s="21" customFormat="1" x14ac:dyDescent="0.3">
      <c r="G159" s="232"/>
      <c r="H159" s="22"/>
      <c r="I159" s="22"/>
      <c r="U159" s="233"/>
      <c r="V159" s="22"/>
      <c r="W159" s="23"/>
      <c r="AR159" s="24"/>
      <c r="AS159" s="24"/>
      <c r="AT159" s="24"/>
      <c r="AU159" s="24"/>
      <c r="AV159" s="24"/>
      <c r="AW159" s="24"/>
      <c r="AX159" s="24"/>
      <c r="AY159" s="24"/>
      <c r="AZ159" s="24"/>
      <c r="BA159" s="24"/>
      <c r="BB159" s="24"/>
      <c r="BC159" s="24"/>
      <c r="BD159" s="24"/>
      <c r="BE159" s="24"/>
      <c r="BF159" s="24"/>
      <c r="BG159" s="24"/>
      <c r="BH159" s="24"/>
      <c r="BI159" s="24"/>
    </row>
    <row r="160" spans="1:62" ht="15.75" customHeight="1" x14ac:dyDescent="0.3">
      <c r="A160" s="112"/>
      <c r="D160" s="349" t="s">
        <v>16</v>
      </c>
      <c r="E160" s="349"/>
      <c r="F160" s="110" t="s">
        <v>75</v>
      </c>
      <c r="BJ160" s="1"/>
    </row>
    <row r="161" spans="1:62" s="21" customFormat="1" ht="6" customHeight="1" x14ac:dyDescent="0.3">
      <c r="G161" s="232"/>
      <c r="H161" s="22"/>
      <c r="I161" s="22"/>
      <c r="O161" s="24"/>
      <c r="P161" s="24"/>
      <c r="V161" s="233"/>
      <c r="W161" s="22"/>
      <c r="X161" s="23"/>
      <c r="AS161" s="24"/>
      <c r="AT161" s="24"/>
      <c r="AU161" s="24"/>
      <c r="AV161" s="24"/>
      <c r="AW161" s="24"/>
      <c r="AX161" s="24"/>
      <c r="AY161" s="24"/>
      <c r="AZ161" s="24"/>
      <c r="BA161" s="24"/>
      <c r="BB161" s="24"/>
      <c r="BC161" s="24"/>
      <c r="BD161" s="24"/>
      <c r="BE161" s="24"/>
      <c r="BF161" s="24"/>
      <c r="BG161" s="24"/>
      <c r="BH161" s="24"/>
      <c r="BI161" s="24"/>
      <c r="BJ161" s="24"/>
    </row>
    <row r="162" spans="1:62" ht="16.5" customHeight="1" x14ac:dyDescent="0.3">
      <c r="A162" s="112"/>
      <c r="F162" s="45" t="s">
        <v>82</v>
      </c>
      <c r="J162" s="46"/>
      <c r="L162" s="422">
        <v>0</v>
      </c>
      <c r="M162" s="422"/>
      <c r="N162" s="422"/>
      <c r="O162" s="422"/>
      <c r="Q162" s="421" t="s">
        <v>138</v>
      </c>
      <c r="R162" s="421"/>
      <c r="S162" s="421"/>
      <c r="T162" s="421"/>
      <c r="U162" s="421"/>
      <c r="V162" s="421"/>
      <c r="W162" s="421"/>
      <c r="X162" s="421"/>
      <c r="Y162" s="421"/>
      <c r="Z162" s="421"/>
      <c r="AA162" s="421"/>
      <c r="AB162" s="421"/>
      <c r="AC162" s="421"/>
      <c r="AD162" s="421"/>
      <c r="AE162" s="421"/>
      <c r="AF162" s="421"/>
      <c r="AG162" s="421"/>
      <c r="AH162" s="421"/>
      <c r="AI162" s="421"/>
      <c r="AJ162" s="421"/>
      <c r="AK162" s="421"/>
      <c r="AL162" s="421"/>
      <c r="AM162" s="421"/>
      <c r="AN162" s="421"/>
      <c r="AO162" s="421"/>
      <c r="AP162" s="421"/>
      <c r="BJ162" s="1"/>
    </row>
    <row r="163" spans="1:62" s="21" customFormat="1" x14ac:dyDescent="0.3">
      <c r="A163" s="111"/>
      <c r="F163" s="223"/>
      <c r="J163" s="59"/>
      <c r="K163" s="331"/>
      <c r="L163" s="331"/>
      <c r="M163" s="331"/>
      <c r="N163" s="331"/>
      <c r="O163" s="332"/>
      <c r="P163" s="332"/>
      <c r="Q163" s="421"/>
      <c r="R163" s="421"/>
      <c r="S163" s="421"/>
      <c r="T163" s="421"/>
      <c r="U163" s="421"/>
      <c r="V163" s="421"/>
      <c r="W163" s="421"/>
      <c r="X163" s="421"/>
      <c r="Y163" s="421"/>
      <c r="Z163" s="421"/>
      <c r="AA163" s="421"/>
      <c r="AB163" s="421"/>
      <c r="AC163" s="421"/>
      <c r="AD163" s="421"/>
      <c r="AE163" s="421"/>
      <c r="AF163" s="421"/>
      <c r="AG163" s="421"/>
      <c r="AH163" s="421"/>
      <c r="AI163" s="421"/>
      <c r="AJ163" s="421"/>
      <c r="AK163" s="421"/>
      <c r="AL163" s="421"/>
      <c r="AM163" s="421"/>
      <c r="AN163" s="421"/>
      <c r="AO163" s="421"/>
      <c r="AP163" s="421"/>
      <c r="AR163" s="24"/>
      <c r="AS163" s="24"/>
      <c r="AT163" s="24"/>
      <c r="AU163" s="24"/>
      <c r="AV163" s="24"/>
      <c r="AW163" s="24"/>
      <c r="AX163" s="24"/>
      <c r="AY163" s="24"/>
      <c r="AZ163" s="24"/>
      <c r="BA163" s="24"/>
      <c r="BB163" s="24"/>
      <c r="BC163" s="24"/>
      <c r="BD163" s="24"/>
      <c r="BE163" s="24"/>
      <c r="BF163" s="24"/>
      <c r="BG163" s="24"/>
      <c r="BH163" s="24"/>
      <c r="BI163" s="24"/>
      <c r="BJ163" s="24"/>
    </row>
    <row r="164" spans="1:62" s="21" customFormat="1" ht="6" customHeight="1" x14ac:dyDescent="0.3">
      <c r="F164" s="266"/>
      <c r="H164" s="22"/>
      <c r="I164" s="22"/>
      <c r="O164" s="24"/>
      <c r="P164" s="24"/>
      <c r="V164" s="233"/>
      <c r="W164" s="22"/>
      <c r="X164" s="23"/>
      <c r="AS164" s="24"/>
      <c r="AT164" s="24"/>
      <c r="AU164" s="24"/>
      <c r="AV164" s="24"/>
      <c r="AW164" s="24"/>
      <c r="AX164" s="24"/>
      <c r="AY164" s="24"/>
      <c r="AZ164" s="24"/>
      <c r="BA164" s="24"/>
      <c r="BB164" s="24"/>
      <c r="BC164" s="24"/>
      <c r="BD164" s="24"/>
      <c r="BE164" s="24"/>
      <c r="BF164" s="24"/>
      <c r="BG164" s="24"/>
      <c r="BH164" s="24"/>
      <c r="BI164" s="24"/>
      <c r="BJ164" s="24"/>
    </row>
    <row r="165" spans="1:62" x14ac:dyDescent="0.3">
      <c r="A165" s="112"/>
      <c r="F165" s="253" t="s">
        <v>83</v>
      </c>
      <c r="I165" s="46"/>
      <c r="J165" s="46"/>
      <c r="L165" s="417">
        <f>U44</f>
        <v>0</v>
      </c>
      <c r="M165" s="417"/>
      <c r="N165" s="417"/>
      <c r="O165" s="417"/>
      <c r="Q165" s="47" t="s">
        <v>131</v>
      </c>
      <c r="BJ165" s="1"/>
    </row>
    <row r="166" spans="1:62" s="21" customFormat="1" ht="8.1" customHeight="1" x14ac:dyDescent="0.3">
      <c r="G166" s="232"/>
      <c r="H166" s="22"/>
      <c r="I166" s="22"/>
      <c r="O166" s="24"/>
      <c r="U166" s="233"/>
      <c r="V166" s="22"/>
      <c r="W166" s="23"/>
      <c r="AR166" s="24"/>
      <c r="AS166" s="24"/>
      <c r="AT166" s="24"/>
      <c r="AU166" s="24"/>
      <c r="AV166" s="24"/>
      <c r="AW166" s="24"/>
      <c r="AX166" s="24"/>
      <c r="AY166" s="24"/>
      <c r="AZ166" s="24"/>
      <c r="BA166" s="24"/>
      <c r="BB166" s="24"/>
      <c r="BC166" s="24"/>
      <c r="BD166" s="24"/>
      <c r="BE166" s="24"/>
      <c r="BF166" s="24"/>
      <c r="BG166" s="24"/>
      <c r="BH166" s="24"/>
      <c r="BI166" s="24"/>
    </row>
    <row r="167" spans="1:62" ht="16.5" customHeight="1" x14ac:dyDescent="0.3">
      <c r="A167" s="112"/>
      <c r="F167" s="382" t="s">
        <v>107</v>
      </c>
      <c r="G167" s="382"/>
      <c r="H167" s="382"/>
      <c r="I167" s="382"/>
      <c r="J167" s="382"/>
      <c r="K167" s="382"/>
      <c r="L167" s="382"/>
      <c r="M167" s="382"/>
      <c r="N167" s="382"/>
      <c r="O167" s="382"/>
      <c r="P167" s="382"/>
      <c r="Q167" s="382"/>
      <c r="R167" s="382"/>
      <c r="S167" s="382"/>
      <c r="T167" s="382"/>
      <c r="U167" s="382"/>
      <c r="V167" s="382"/>
      <c r="W167" s="382"/>
      <c r="X167" s="382"/>
      <c r="Y167" s="382"/>
      <c r="Z167" s="382"/>
      <c r="AA167" s="382"/>
      <c r="AB167" s="382"/>
      <c r="AC167" s="382"/>
      <c r="AD167" s="382"/>
      <c r="AE167" s="382"/>
      <c r="AF167" s="382"/>
      <c r="AG167" s="382"/>
      <c r="AH167" s="382"/>
      <c r="AI167" s="382"/>
      <c r="AJ167" s="382"/>
      <c r="AK167" s="382"/>
      <c r="AL167" s="382"/>
      <c r="AM167" s="382"/>
      <c r="AN167" s="382"/>
      <c r="AO167" s="382"/>
      <c r="AP167" s="327"/>
      <c r="AQ167" s="1"/>
    </row>
    <row r="168" spans="1:62" x14ac:dyDescent="0.3">
      <c r="A168" s="112"/>
      <c r="F168" s="382"/>
      <c r="G168" s="382"/>
      <c r="H168" s="382"/>
      <c r="I168" s="382"/>
      <c r="J168" s="382"/>
      <c r="K168" s="382"/>
      <c r="L168" s="382"/>
      <c r="M168" s="382"/>
      <c r="N168" s="382"/>
      <c r="O168" s="382"/>
      <c r="P168" s="382"/>
      <c r="Q168" s="382"/>
      <c r="R168" s="382"/>
      <c r="S168" s="382"/>
      <c r="T168" s="382"/>
      <c r="U168" s="382"/>
      <c r="V168" s="382"/>
      <c r="W168" s="382"/>
      <c r="X168" s="382"/>
      <c r="Y168" s="382"/>
      <c r="Z168" s="382"/>
      <c r="AA168" s="382"/>
      <c r="AB168" s="382"/>
      <c r="AC168" s="382"/>
      <c r="AD168" s="382"/>
      <c r="AE168" s="382"/>
      <c r="AF168" s="382"/>
      <c r="AG168" s="382"/>
      <c r="AH168" s="382"/>
      <c r="AI168" s="382"/>
      <c r="AJ168" s="382"/>
      <c r="AK168" s="382"/>
      <c r="AL168" s="382"/>
      <c r="AM168" s="382"/>
      <c r="AN168" s="382"/>
      <c r="AO168" s="382"/>
      <c r="AP168" s="327"/>
      <c r="AQ168" s="1"/>
    </row>
    <row r="169" spans="1:62" x14ac:dyDescent="0.3">
      <c r="A169" s="112"/>
      <c r="F169" s="382"/>
      <c r="G169" s="382"/>
      <c r="H169" s="382"/>
      <c r="I169" s="382"/>
      <c r="J169" s="382"/>
      <c r="K169" s="382"/>
      <c r="L169" s="382"/>
      <c r="M169" s="382"/>
      <c r="N169" s="382"/>
      <c r="O169" s="382"/>
      <c r="P169" s="382"/>
      <c r="Q169" s="382"/>
      <c r="R169" s="382"/>
      <c r="S169" s="382"/>
      <c r="T169" s="382"/>
      <c r="U169" s="382"/>
      <c r="V169" s="382"/>
      <c r="W169" s="382"/>
      <c r="X169" s="382"/>
      <c r="Y169" s="382"/>
      <c r="Z169" s="382"/>
      <c r="AA169" s="382"/>
      <c r="AB169" s="382"/>
      <c r="AC169" s="382"/>
      <c r="AD169" s="382"/>
      <c r="AE169" s="382"/>
      <c r="AF169" s="382"/>
      <c r="AG169" s="382"/>
      <c r="AH169" s="382"/>
      <c r="AI169" s="382"/>
      <c r="AJ169" s="382"/>
      <c r="AK169" s="382"/>
      <c r="AL169" s="382"/>
      <c r="AM169" s="382"/>
      <c r="AN169" s="382"/>
      <c r="AO169" s="382"/>
      <c r="AP169" s="327"/>
      <c r="AQ169" s="1"/>
    </row>
    <row r="170" spans="1:62" ht="10.15" customHeight="1" x14ac:dyDescent="0.3">
      <c r="AA170" s="54"/>
      <c r="AC170" s="166"/>
    </row>
    <row r="171" spans="1:62" x14ac:dyDescent="0.3">
      <c r="D171" s="349" t="s">
        <v>17</v>
      </c>
      <c r="E171" s="349"/>
      <c r="F171" s="44" t="s">
        <v>76</v>
      </c>
      <c r="AA171" s="54"/>
      <c r="AC171" s="166"/>
    </row>
    <row r="172" spans="1:62" x14ac:dyDescent="0.3">
      <c r="F172" s="115" t="s">
        <v>97</v>
      </c>
      <c r="Z172" s="420">
        <v>0</v>
      </c>
      <c r="AA172" s="420"/>
      <c r="AB172" s="420"/>
      <c r="AC172" s="420"/>
    </row>
    <row r="173" spans="1:62" ht="6" customHeight="1" x14ac:dyDescent="0.3">
      <c r="Z173" s="167"/>
      <c r="AA173" s="167"/>
    </row>
    <row r="174" spans="1:62" x14ac:dyDescent="0.3">
      <c r="F174" s="243" t="s">
        <v>154</v>
      </c>
      <c r="Z174" s="420">
        <v>0</v>
      </c>
      <c r="AA174" s="420"/>
      <c r="AB174" s="420"/>
      <c r="AC174" s="420"/>
      <c r="AE174" s="243" t="s">
        <v>8</v>
      </c>
      <c r="AT174" s="168"/>
    </row>
    <row r="175" spans="1:62" ht="6" customHeight="1" x14ac:dyDescent="0.3">
      <c r="Z175" s="167"/>
      <c r="AA175" s="167"/>
    </row>
    <row r="176" spans="1:62" x14ac:dyDescent="0.3">
      <c r="F176" s="243" t="s">
        <v>77</v>
      </c>
      <c r="Z176" s="420">
        <v>0</v>
      </c>
      <c r="AA176" s="420"/>
      <c r="AB176" s="420"/>
      <c r="AC176" s="420"/>
      <c r="AE176" s="243" t="s">
        <v>8</v>
      </c>
    </row>
    <row r="177" spans="1:61" ht="6" customHeight="1" x14ac:dyDescent="0.3">
      <c r="Z177" s="167"/>
      <c r="AA177" s="167"/>
    </row>
    <row r="178" spans="1:61" x14ac:dyDescent="0.3">
      <c r="F178" s="243" t="s">
        <v>78</v>
      </c>
      <c r="Z178" s="420">
        <v>0</v>
      </c>
      <c r="AA178" s="420"/>
      <c r="AB178" s="420"/>
      <c r="AC178" s="420"/>
      <c r="AE178" s="243" t="s">
        <v>8</v>
      </c>
      <c r="AR178" s="243"/>
      <c r="AS178" s="243"/>
      <c r="AT178" s="169"/>
      <c r="AU178" s="169"/>
      <c r="AV178" s="169"/>
      <c r="AW178" s="169"/>
      <c r="AX178" s="169"/>
      <c r="AY178" s="169"/>
      <c r="AZ178" s="169"/>
      <c r="BA178" s="169"/>
      <c r="BB178" s="169"/>
      <c r="BC178" s="169"/>
      <c r="BD178" s="169"/>
      <c r="BE178" s="169"/>
      <c r="BF178" s="169"/>
      <c r="BG178" s="169"/>
      <c r="BH178" s="169"/>
      <c r="BI178" s="169"/>
    </row>
    <row r="179" spans="1:61" ht="6" customHeight="1" x14ac:dyDescent="0.3">
      <c r="Z179" s="167"/>
      <c r="AA179" s="167"/>
    </row>
    <row r="180" spans="1:61" x14ac:dyDescent="0.3">
      <c r="F180" s="243" t="s">
        <v>155</v>
      </c>
      <c r="Z180" s="420">
        <v>0</v>
      </c>
      <c r="AA180" s="420"/>
      <c r="AB180" s="420"/>
      <c r="AC180" s="420"/>
      <c r="AE180" s="243" t="s">
        <v>11</v>
      </c>
      <c r="AP180" s="54"/>
      <c r="AQ180" s="54"/>
      <c r="AR180" s="169"/>
      <c r="AS180" s="169"/>
      <c r="AT180" s="169"/>
      <c r="AU180" s="169"/>
      <c r="AV180" s="169"/>
      <c r="AW180" s="169"/>
      <c r="AX180" s="169"/>
      <c r="AY180" s="169"/>
      <c r="AZ180" s="169"/>
      <c r="BA180" s="169"/>
      <c r="BB180" s="169"/>
      <c r="BC180" s="169"/>
      <c r="BD180" s="169"/>
      <c r="BE180" s="169"/>
      <c r="BF180" s="169"/>
      <c r="BG180" s="169"/>
      <c r="BH180" s="169"/>
      <c r="BI180" s="169"/>
    </row>
    <row r="181" spans="1:61" ht="6" customHeight="1" x14ac:dyDescent="0.3">
      <c r="Z181" s="167"/>
      <c r="AA181" s="167"/>
    </row>
    <row r="182" spans="1:61" x14ac:dyDescent="0.3">
      <c r="F182" s="243" t="s">
        <v>159</v>
      </c>
      <c r="Z182" s="420">
        <v>0</v>
      </c>
      <c r="AA182" s="420"/>
      <c r="AB182" s="420"/>
      <c r="AC182" s="420"/>
      <c r="AE182" s="243" t="s">
        <v>8</v>
      </c>
      <c r="AF182" s="170"/>
      <c r="AG182" s="170"/>
      <c r="AH182" s="170"/>
      <c r="AI182" s="170"/>
      <c r="AJ182" s="170"/>
      <c r="AK182" s="170"/>
      <c r="AL182" s="170"/>
      <c r="AM182" s="170"/>
      <c r="AN182" s="170"/>
      <c r="AO182" s="170"/>
      <c r="AP182" s="170"/>
      <c r="AQ182" s="170"/>
      <c r="AR182" s="171"/>
      <c r="AS182" s="169"/>
      <c r="AT182" s="169"/>
      <c r="AU182" s="169"/>
      <c r="AV182" s="169"/>
      <c r="AW182" s="169"/>
      <c r="AX182" s="169"/>
      <c r="AY182" s="169"/>
      <c r="AZ182" s="169"/>
      <c r="BA182" s="169"/>
      <c r="BB182" s="169"/>
      <c r="BC182" s="169"/>
      <c r="BD182" s="169"/>
      <c r="BE182" s="169"/>
      <c r="BF182" s="169"/>
      <c r="BG182" s="169"/>
      <c r="BH182" s="169"/>
      <c r="BI182" s="169"/>
    </row>
    <row r="183" spans="1:61" ht="6" customHeight="1" x14ac:dyDescent="0.3">
      <c r="Z183" s="167"/>
      <c r="AA183" s="167"/>
    </row>
    <row r="184" spans="1:61" x14ac:dyDescent="0.3">
      <c r="F184" s="243" t="s">
        <v>160</v>
      </c>
      <c r="Z184" s="425">
        <f>U42</f>
        <v>0</v>
      </c>
      <c r="AA184" s="425"/>
      <c r="AB184" s="425"/>
      <c r="AC184" s="425"/>
      <c r="AE184" s="243" t="s">
        <v>8</v>
      </c>
      <c r="AF184" s="170"/>
      <c r="AG184" s="170"/>
      <c r="AH184" s="170"/>
      <c r="AI184" s="170"/>
      <c r="AJ184" s="170"/>
      <c r="AK184" s="170"/>
      <c r="AL184" s="170"/>
      <c r="AM184" s="170"/>
      <c r="AN184" s="170"/>
      <c r="AO184" s="170"/>
      <c r="AP184" s="170"/>
      <c r="AQ184" s="170"/>
      <c r="AR184" s="171"/>
      <c r="AS184" s="169"/>
      <c r="AT184" s="169"/>
      <c r="AU184" s="169"/>
      <c r="AV184" s="169"/>
      <c r="AW184" s="169"/>
      <c r="AX184" s="169"/>
      <c r="AY184" s="169"/>
      <c r="AZ184" s="169"/>
      <c r="BA184" s="169"/>
      <c r="BB184" s="169"/>
      <c r="BC184" s="169"/>
      <c r="BD184" s="169"/>
      <c r="BE184" s="169"/>
      <c r="BF184" s="169"/>
      <c r="BG184" s="169"/>
      <c r="BH184" s="169"/>
      <c r="BI184" s="169"/>
    </row>
    <row r="185" spans="1:61" ht="6" customHeight="1" x14ac:dyDescent="0.3">
      <c r="Z185" s="167"/>
      <c r="AA185" s="167"/>
    </row>
    <row r="186" spans="1:61" x14ac:dyDescent="0.3">
      <c r="F186" s="243" t="s">
        <v>79</v>
      </c>
      <c r="Z186" s="339" t="e">
        <f>(Z174*9)/Z172</f>
        <v>#DIV/0!</v>
      </c>
      <c r="AA186" s="339"/>
      <c r="AB186" s="339"/>
      <c r="AC186" s="339"/>
      <c r="AE186" s="170"/>
      <c r="AF186" s="170"/>
      <c r="AG186" s="170"/>
      <c r="AH186" s="170"/>
      <c r="AI186" s="170"/>
      <c r="AJ186" s="170"/>
      <c r="AK186" s="170"/>
      <c r="AL186" s="170"/>
      <c r="AM186" s="170"/>
      <c r="AN186" s="170"/>
      <c r="AO186" s="170"/>
      <c r="AP186" s="170"/>
      <c r="AQ186" s="170"/>
      <c r="AR186" s="171"/>
      <c r="AS186" s="169"/>
      <c r="AT186" s="169"/>
      <c r="AU186" s="169"/>
      <c r="AV186" s="169"/>
      <c r="AW186" s="169"/>
      <c r="AX186" s="169"/>
      <c r="AY186" s="169"/>
      <c r="AZ186" s="169"/>
      <c r="BA186" s="169"/>
      <c r="BB186" s="169"/>
      <c r="BC186" s="169"/>
      <c r="BD186" s="169"/>
      <c r="BE186" s="169"/>
      <c r="BF186" s="169"/>
      <c r="BG186" s="169"/>
      <c r="BH186" s="169"/>
      <c r="BI186" s="169"/>
    </row>
    <row r="187" spans="1:61" ht="6" customHeight="1" x14ac:dyDescent="0.3">
      <c r="Z187" s="167"/>
      <c r="AA187" s="167"/>
    </row>
    <row r="188" spans="1:61" x14ac:dyDescent="0.3">
      <c r="F188" s="243" t="s">
        <v>80</v>
      </c>
      <c r="Z188" s="339" t="e">
        <f>(Z176*9)/Z172</f>
        <v>#DIV/0!</v>
      </c>
      <c r="AA188" s="339"/>
      <c r="AB188" s="339"/>
      <c r="AC188" s="339"/>
      <c r="AE188" s="170"/>
      <c r="AF188" s="170"/>
      <c r="AG188" s="170"/>
      <c r="AH188" s="170"/>
      <c r="AI188" s="170"/>
      <c r="AJ188" s="170"/>
      <c r="AK188" s="170"/>
      <c r="AL188" s="170"/>
      <c r="AM188" s="170"/>
      <c r="AN188" s="170"/>
      <c r="AO188" s="170"/>
      <c r="AP188" s="170"/>
      <c r="AQ188" s="170"/>
      <c r="AR188" s="171"/>
      <c r="AS188" s="169"/>
      <c r="AT188" s="169"/>
      <c r="AU188" s="169"/>
      <c r="AV188" s="169"/>
      <c r="AW188" s="169"/>
      <c r="AX188" s="169"/>
      <c r="AY188" s="169"/>
      <c r="AZ188" s="169"/>
      <c r="BA188" s="169"/>
      <c r="BB188" s="169"/>
      <c r="BC188" s="169"/>
      <c r="BD188" s="169"/>
      <c r="BE188" s="169"/>
      <c r="BF188" s="169"/>
      <c r="BG188" s="169"/>
      <c r="BH188" s="169"/>
      <c r="BI188" s="169"/>
    </row>
    <row r="189" spans="1:61" ht="6" customHeight="1" x14ac:dyDescent="0.3">
      <c r="Z189" s="167"/>
      <c r="AA189" s="167"/>
    </row>
    <row r="190" spans="1:61" x14ac:dyDescent="0.3">
      <c r="F190" s="243" t="s">
        <v>81</v>
      </c>
      <c r="Z190" s="339" t="e">
        <f>(Z184*4)/Z172</f>
        <v>#DIV/0!</v>
      </c>
      <c r="AA190" s="339"/>
      <c r="AB190" s="339"/>
      <c r="AC190" s="339"/>
      <c r="AE190" s="170"/>
      <c r="AF190" s="170"/>
      <c r="AG190" s="170"/>
      <c r="AH190" s="170"/>
      <c r="AI190" s="170"/>
      <c r="AJ190" s="170"/>
      <c r="AK190" s="170"/>
      <c r="AL190" s="170"/>
      <c r="AM190" s="170"/>
      <c r="AN190" s="170"/>
      <c r="AO190" s="170"/>
      <c r="AP190" s="170"/>
      <c r="AQ190" s="170"/>
      <c r="AR190" s="24"/>
    </row>
    <row r="191" spans="1:61" ht="20.100000000000001" customHeight="1" x14ac:dyDescent="0.3">
      <c r="C191" s="243"/>
      <c r="AB191" s="24"/>
      <c r="AC191" s="24"/>
      <c r="AD191" s="24"/>
      <c r="AE191" s="24"/>
      <c r="AF191" s="24"/>
      <c r="AG191" s="24"/>
      <c r="AH191" s="24"/>
      <c r="AI191" s="24"/>
      <c r="AJ191" s="24"/>
      <c r="AK191" s="24"/>
      <c r="AL191" s="24"/>
      <c r="AM191" s="24"/>
      <c r="AN191" s="24"/>
      <c r="AO191" s="24"/>
      <c r="AP191" s="24"/>
      <c r="AQ191" s="24"/>
      <c r="AR191" s="24"/>
    </row>
    <row r="192" spans="1:61" s="19" customFormat="1" x14ac:dyDescent="0.3">
      <c r="A192" s="348">
        <v>2</v>
      </c>
      <c r="B192" s="348"/>
      <c r="C192" s="243"/>
      <c r="D192" s="172" t="s">
        <v>118</v>
      </c>
      <c r="U192" s="173"/>
      <c r="V192" s="110"/>
      <c r="W192" s="110"/>
      <c r="X192" s="110"/>
      <c r="Y192" s="173"/>
      <c r="Z192" s="173"/>
      <c r="AA192" s="173"/>
      <c r="AB192" s="173"/>
      <c r="AC192" s="173"/>
      <c r="AD192" s="173"/>
      <c r="AE192" s="173"/>
      <c r="AJ192" s="173"/>
      <c r="AK192" s="173"/>
      <c r="AL192" s="173"/>
      <c r="AM192" s="173"/>
      <c r="AN192" s="173"/>
      <c r="AO192" s="173"/>
      <c r="AP192" s="173"/>
      <c r="AQ192" s="173"/>
      <c r="AR192" s="114"/>
      <c r="AS192" s="114"/>
      <c r="AT192" s="114"/>
      <c r="AU192" s="114"/>
      <c r="AV192" s="114"/>
      <c r="AW192" s="114"/>
      <c r="AX192" s="114"/>
      <c r="AY192" s="114"/>
      <c r="AZ192" s="114"/>
      <c r="BA192" s="114"/>
      <c r="BB192" s="114"/>
      <c r="BC192" s="114"/>
      <c r="BD192" s="114"/>
      <c r="BE192" s="114"/>
      <c r="BF192" s="114"/>
      <c r="BG192" s="114"/>
      <c r="BH192" s="114"/>
      <c r="BI192" s="114"/>
    </row>
    <row r="193" spans="1:61" ht="6" customHeight="1" x14ac:dyDescent="0.3">
      <c r="C193" s="243"/>
      <c r="AO193" s="131"/>
      <c r="AP193" s="25"/>
    </row>
    <row r="194" spans="1:61" ht="20.25" customHeight="1" x14ac:dyDescent="0.3">
      <c r="C194" s="243"/>
      <c r="D194" s="267" t="s">
        <v>12</v>
      </c>
      <c r="E194" s="50" t="s">
        <v>152</v>
      </c>
      <c r="H194" s="54"/>
      <c r="I194" s="54"/>
      <c r="J194" s="54"/>
      <c r="K194" s="54"/>
      <c r="L194" s="54"/>
      <c r="M194" s="54"/>
      <c r="N194" s="54"/>
      <c r="O194" s="54"/>
      <c r="P194" s="54"/>
      <c r="Q194" s="54"/>
      <c r="R194" s="54"/>
      <c r="S194" s="54"/>
      <c r="T194" s="54"/>
      <c r="U194" s="54"/>
      <c r="V194" s="54"/>
      <c r="W194" s="54"/>
      <c r="X194" s="54"/>
      <c r="Y194" s="54"/>
      <c r="Z194" s="54"/>
      <c r="AA194" s="54"/>
      <c r="AB194" s="54"/>
      <c r="AC194" s="54"/>
      <c r="AD194" s="54"/>
      <c r="AE194" s="54"/>
      <c r="AF194" s="54"/>
      <c r="AG194" s="54"/>
      <c r="AH194" s="54"/>
      <c r="AJ194" s="116"/>
      <c r="AK194" s="243" t="s">
        <v>1</v>
      </c>
      <c r="AM194" s="116"/>
      <c r="AN194" s="243" t="s">
        <v>2</v>
      </c>
    </row>
    <row r="195" spans="1:61" ht="6" customHeight="1" x14ac:dyDescent="0.3">
      <c r="C195" s="243"/>
      <c r="E195" s="65"/>
      <c r="AM195" s="131"/>
      <c r="AN195" s="25"/>
    </row>
    <row r="196" spans="1:61" x14ac:dyDescent="0.3">
      <c r="C196" s="243"/>
      <c r="D196" s="267" t="s">
        <v>12</v>
      </c>
      <c r="E196" s="421" t="s">
        <v>161</v>
      </c>
      <c r="F196" s="421"/>
      <c r="G196" s="421"/>
      <c r="H196" s="421"/>
      <c r="I196" s="421"/>
      <c r="J196" s="421"/>
      <c r="K196" s="421"/>
      <c r="L196" s="421"/>
      <c r="M196" s="421"/>
      <c r="N196" s="421"/>
      <c r="O196" s="421"/>
      <c r="P196" s="421"/>
      <c r="Q196" s="421"/>
      <c r="R196" s="421"/>
      <c r="S196" s="421"/>
      <c r="T196" s="421"/>
      <c r="U196" s="421"/>
      <c r="V196" s="421"/>
      <c r="W196" s="421"/>
      <c r="X196" s="421"/>
      <c r="Y196" s="421"/>
      <c r="Z196" s="421"/>
      <c r="AA196" s="421"/>
      <c r="AB196" s="421"/>
      <c r="AC196" s="421"/>
      <c r="AD196" s="421"/>
      <c r="AE196" s="421"/>
      <c r="AF196" s="421"/>
      <c r="AG196" s="421"/>
      <c r="AH196" s="421"/>
      <c r="AJ196" s="116"/>
      <c r="AK196" s="243" t="s">
        <v>1</v>
      </c>
      <c r="AM196" s="116"/>
      <c r="AN196" s="243" t="s">
        <v>2</v>
      </c>
    </row>
    <row r="197" spans="1:61" x14ac:dyDescent="0.3">
      <c r="C197" s="243"/>
      <c r="E197" s="421"/>
      <c r="F197" s="421"/>
      <c r="G197" s="421"/>
      <c r="H197" s="421"/>
      <c r="I197" s="421"/>
      <c r="J197" s="421"/>
      <c r="K197" s="421"/>
      <c r="L197" s="421"/>
      <c r="M197" s="421"/>
      <c r="N197" s="421"/>
      <c r="O197" s="421"/>
      <c r="P197" s="421"/>
      <c r="Q197" s="421"/>
      <c r="R197" s="421"/>
      <c r="S197" s="421"/>
      <c r="T197" s="421"/>
      <c r="U197" s="421"/>
      <c r="V197" s="421"/>
      <c r="W197" s="421"/>
      <c r="X197" s="421"/>
      <c r="Y197" s="421"/>
      <c r="Z197" s="421"/>
      <c r="AA197" s="421"/>
      <c r="AB197" s="421"/>
      <c r="AC197" s="421"/>
      <c r="AD197" s="421"/>
      <c r="AE197" s="421"/>
      <c r="AF197" s="421"/>
      <c r="AG197" s="421"/>
      <c r="AH197" s="421"/>
      <c r="AM197" s="131"/>
      <c r="AN197" s="25"/>
    </row>
    <row r="198" spans="1:61" ht="6" customHeight="1" x14ac:dyDescent="0.3">
      <c r="C198" s="243"/>
      <c r="E198" s="65"/>
      <c r="AM198" s="131"/>
      <c r="AN198" s="25"/>
    </row>
    <row r="199" spans="1:61" ht="20.25" customHeight="1" x14ac:dyDescent="0.3">
      <c r="C199" s="243"/>
      <c r="D199" s="267" t="s">
        <v>12</v>
      </c>
      <c r="E199" s="90" t="s">
        <v>153</v>
      </c>
      <c r="F199" s="174"/>
      <c r="G199" s="174"/>
      <c r="H199" s="174"/>
      <c r="I199" s="174"/>
      <c r="J199" s="174"/>
      <c r="K199" s="174"/>
      <c r="L199" s="174"/>
      <c r="M199" s="174"/>
      <c r="N199" s="174"/>
      <c r="O199" s="174"/>
      <c r="P199" s="174"/>
      <c r="Q199" s="174"/>
      <c r="R199" s="174"/>
      <c r="S199" s="174"/>
      <c r="T199" s="174"/>
      <c r="U199" s="174"/>
      <c r="V199" s="174"/>
      <c r="W199" s="174"/>
      <c r="X199" s="174"/>
      <c r="Y199" s="174"/>
      <c r="Z199" s="174"/>
      <c r="AA199" s="174"/>
      <c r="AB199" s="174"/>
      <c r="AC199" s="174"/>
      <c r="AD199" s="174"/>
      <c r="AE199" s="174"/>
      <c r="AF199" s="174"/>
      <c r="AG199" s="174"/>
      <c r="AH199" s="174"/>
      <c r="AI199" s="174"/>
      <c r="AJ199" s="116"/>
      <c r="AK199" s="243" t="s">
        <v>1</v>
      </c>
      <c r="AM199" s="116"/>
      <c r="AN199" s="243" t="s">
        <v>2</v>
      </c>
    </row>
    <row r="200" spans="1:61" ht="16.5" customHeight="1" x14ac:dyDescent="0.3">
      <c r="C200" s="243"/>
      <c r="E200" s="355" t="s">
        <v>98</v>
      </c>
      <c r="F200" s="355"/>
      <c r="G200" s="355"/>
      <c r="H200" s="355"/>
      <c r="I200" s="355"/>
      <c r="J200" s="355"/>
      <c r="K200" s="355"/>
      <c r="L200" s="355"/>
      <c r="M200" s="355"/>
      <c r="N200" s="355"/>
      <c r="O200" s="355"/>
      <c r="P200" s="355"/>
      <c r="Q200" s="355"/>
      <c r="R200" s="355"/>
      <c r="S200" s="355"/>
      <c r="T200" s="355"/>
      <c r="U200" s="355"/>
      <c r="V200" s="355"/>
      <c r="W200" s="355"/>
      <c r="X200" s="355"/>
      <c r="Y200" s="355"/>
      <c r="Z200" s="355"/>
      <c r="AA200" s="355"/>
      <c r="AB200" s="355"/>
      <c r="AC200" s="355"/>
      <c r="AD200" s="355"/>
      <c r="AE200" s="355"/>
      <c r="AF200" s="355"/>
      <c r="AG200" s="355"/>
      <c r="AH200" s="290"/>
      <c r="AI200" s="290"/>
      <c r="AJ200" s="290"/>
      <c r="AK200" s="290"/>
      <c r="AL200" s="103"/>
      <c r="AO200" s="115"/>
      <c r="AP200" s="25"/>
      <c r="AQ200" s="25"/>
    </row>
    <row r="201" spans="1:61" x14ac:dyDescent="0.3">
      <c r="C201" s="243"/>
      <c r="E201" s="355"/>
      <c r="F201" s="355"/>
      <c r="G201" s="355"/>
      <c r="H201" s="355"/>
      <c r="I201" s="355"/>
      <c r="J201" s="355"/>
      <c r="K201" s="355"/>
      <c r="L201" s="355"/>
      <c r="M201" s="355"/>
      <c r="N201" s="355"/>
      <c r="O201" s="355"/>
      <c r="P201" s="355"/>
      <c r="Q201" s="355"/>
      <c r="R201" s="355"/>
      <c r="S201" s="355"/>
      <c r="T201" s="355"/>
      <c r="U201" s="355"/>
      <c r="V201" s="355"/>
      <c r="W201" s="355"/>
      <c r="X201" s="355"/>
      <c r="Y201" s="355"/>
      <c r="Z201" s="355"/>
      <c r="AA201" s="355"/>
      <c r="AB201" s="355"/>
      <c r="AC201" s="355"/>
      <c r="AD201" s="355"/>
      <c r="AE201" s="355"/>
      <c r="AF201" s="355"/>
      <c r="AG201" s="355"/>
      <c r="AH201" s="290"/>
      <c r="AI201" s="290"/>
      <c r="AJ201" s="290"/>
      <c r="AK201" s="290"/>
      <c r="AL201" s="103"/>
      <c r="AP201" s="25"/>
      <c r="AQ201" s="25"/>
    </row>
    <row r="202" spans="1:61" ht="16.149999999999999" customHeight="1" x14ac:dyDescent="0.3">
      <c r="C202" s="243"/>
      <c r="E202" s="355"/>
      <c r="F202" s="355"/>
      <c r="G202" s="355"/>
      <c r="H202" s="355"/>
      <c r="I202" s="355"/>
      <c r="J202" s="355"/>
      <c r="K202" s="355"/>
      <c r="L202" s="355"/>
      <c r="M202" s="355"/>
      <c r="N202" s="355"/>
      <c r="O202" s="355"/>
      <c r="P202" s="355"/>
      <c r="Q202" s="355"/>
      <c r="R202" s="355"/>
      <c r="S202" s="355"/>
      <c r="T202" s="355"/>
      <c r="U202" s="355"/>
      <c r="V202" s="355"/>
      <c r="W202" s="355"/>
      <c r="X202" s="355"/>
      <c r="Y202" s="355"/>
      <c r="Z202" s="355"/>
      <c r="AA202" s="355"/>
      <c r="AB202" s="355"/>
      <c r="AC202" s="355"/>
      <c r="AD202" s="355"/>
      <c r="AE202" s="355"/>
      <c r="AF202" s="355"/>
      <c r="AG202" s="355"/>
      <c r="AH202" s="290"/>
      <c r="AI202" s="290"/>
      <c r="AJ202" s="290"/>
      <c r="AK202" s="290"/>
      <c r="AL202" s="103"/>
      <c r="AS202" s="243"/>
    </row>
    <row r="203" spans="1:61" ht="16.149999999999999" customHeight="1" x14ac:dyDescent="0.3">
      <c r="C203" s="243"/>
      <c r="E203" s="175"/>
      <c r="F203" s="175"/>
      <c r="G203" s="175"/>
      <c r="H203" s="175"/>
      <c r="I203" s="175"/>
      <c r="J203" s="175"/>
      <c r="K203" s="175"/>
      <c r="L203" s="175"/>
      <c r="M203" s="175"/>
      <c r="N203" s="175"/>
      <c r="O203" s="175"/>
      <c r="P203" s="175"/>
      <c r="Q203" s="175"/>
      <c r="R203" s="175"/>
      <c r="S203" s="175"/>
      <c r="T203" s="175"/>
      <c r="U203" s="176"/>
      <c r="V203" s="175"/>
      <c r="W203" s="175"/>
      <c r="X203" s="175"/>
      <c r="Y203" s="175"/>
      <c r="Z203" s="175"/>
      <c r="AA203" s="175"/>
      <c r="AB203" s="175"/>
      <c r="AC203" s="175"/>
      <c r="AD203" s="175"/>
      <c r="AE203" s="175"/>
      <c r="AF203" s="175"/>
      <c r="AG203" s="175"/>
      <c r="AH203" s="175"/>
      <c r="AI203" s="175"/>
      <c r="AJ203" s="53"/>
      <c r="AL203" s="103"/>
      <c r="AS203" s="243"/>
    </row>
    <row r="204" spans="1:61" s="97" customFormat="1" ht="15" customHeight="1" x14ac:dyDescent="0.3">
      <c r="B204" s="177">
        <v>1</v>
      </c>
      <c r="C204" s="25" t="s">
        <v>74</v>
      </c>
      <c r="D204" s="49"/>
      <c r="F204" s="178"/>
      <c r="G204" s="179"/>
      <c r="H204" s="103"/>
      <c r="I204" s="103"/>
      <c r="J204" s="103"/>
      <c r="K204" s="103"/>
      <c r="L204" s="103"/>
      <c r="M204" s="103"/>
      <c r="N204" s="103"/>
      <c r="O204" s="103"/>
      <c r="P204" s="103"/>
      <c r="Q204" s="103"/>
      <c r="R204" s="103"/>
      <c r="S204" s="103"/>
      <c r="T204" s="103"/>
      <c r="U204" s="103"/>
      <c r="V204" s="103"/>
      <c r="W204" s="103"/>
      <c r="X204" s="103"/>
      <c r="Y204" s="103"/>
      <c r="Z204" s="103"/>
      <c r="AA204" s="103"/>
      <c r="AB204" s="103"/>
      <c r="AC204" s="103"/>
      <c r="AD204" s="103"/>
      <c r="AE204" s="103"/>
      <c r="AF204" s="103"/>
      <c r="AG204" s="103"/>
      <c r="AH204" s="103"/>
      <c r="AI204" s="103"/>
      <c r="AJ204" s="103"/>
      <c r="AK204" s="180"/>
      <c r="AL204" s="180"/>
      <c r="AM204" s="286"/>
      <c r="AN204" s="286"/>
      <c r="AO204" s="286"/>
      <c r="AP204" s="101"/>
      <c r="AQ204" s="101"/>
      <c r="AR204" s="181"/>
      <c r="AS204" s="286"/>
      <c r="AT204" s="181"/>
    </row>
    <row r="205" spans="1:61" s="2" customFormat="1" ht="13.5" x14ac:dyDescent="0.25">
      <c r="AH205" s="3"/>
      <c r="AM205" s="4" t="s">
        <v>124</v>
      </c>
      <c r="AR205" s="5"/>
      <c r="AS205" s="5"/>
      <c r="AT205" s="5"/>
      <c r="AU205" s="5"/>
      <c r="AV205" s="6"/>
      <c r="AW205" s="5"/>
      <c r="AX205" s="5"/>
      <c r="AY205" s="5"/>
      <c r="AZ205" s="5"/>
      <c r="BA205" s="5"/>
      <c r="BB205" s="5"/>
      <c r="BC205" s="5"/>
      <c r="BD205" s="5"/>
      <c r="BE205" s="5"/>
      <c r="BF205" s="5"/>
      <c r="BG205" s="5"/>
      <c r="BH205" s="5"/>
      <c r="BI205" s="5"/>
    </row>
    <row r="206" spans="1:61" s="9" customFormat="1" ht="4.1500000000000004"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8"/>
      <c r="AS206" s="8"/>
      <c r="AT206" s="8"/>
      <c r="AU206" s="8"/>
      <c r="AV206" s="8"/>
      <c r="AW206" s="8"/>
      <c r="AX206" s="8"/>
      <c r="AY206" s="8"/>
      <c r="AZ206" s="8"/>
      <c r="BA206" s="8"/>
      <c r="BB206" s="8"/>
      <c r="BC206" s="8"/>
      <c r="BD206" s="8"/>
      <c r="BE206" s="8"/>
      <c r="BF206" s="8"/>
      <c r="BG206" s="8"/>
      <c r="BH206" s="8"/>
      <c r="BI206" s="8"/>
    </row>
    <row r="207" spans="1:61" s="251" customFormat="1" ht="18" x14ac:dyDescent="0.25">
      <c r="A207" s="340" t="s">
        <v>120</v>
      </c>
      <c r="B207" s="340"/>
      <c r="C207" s="340"/>
      <c r="D207" s="340"/>
      <c r="E207" s="340"/>
      <c r="F207" s="340"/>
      <c r="G207" s="340"/>
      <c r="H207" s="340"/>
      <c r="I207" s="340"/>
      <c r="J207" s="340"/>
      <c r="K207" s="340"/>
      <c r="L207" s="340"/>
      <c r="M207" s="340"/>
      <c r="N207" s="340"/>
      <c r="O207" s="340"/>
      <c r="P207" s="340"/>
      <c r="Q207" s="340"/>
      <c r="R207" s="340"/>
      <c r="S207" s="340"/>
      <c r="T207" s="340"/>
      <c r="U207" s="340"/>
      <c r="V207" s="340"/>
      <c r="W207" s="340"/>
      <c r="X207" s="340"/>
      <c r="Y207" s="340"/>
      <c r="Z207" s="340"/>
      <c r="AA207" s="340"/>
      <c r="AB207" s="340"/>
      <c r="AC207" s="340"/>
      <c r="AD207" s="340"/>
      <c r="AE207" s="340"/>
      <c r="AF207" s="340"/>
      <c r="AG207" s="340"/>
      <c r="AH207" s="340"/>
      <c r="AI207" s="340"/>
      <c r="AJ207" s="340"/>
      <c r="AK207" s="340"/>
      <c r="AL207" s="340"/>
      <c r="AM207" s="340"/>
      <c r="AN207" s="340"/>
      <c r="AO207" s="340"/>
      <c r="AP207" s="340"/>
      <c r="AQ207" s="249"/>
      <c r="AR207" s="250"/>
      <c r="AS207" s="250"/>
      <c r="AT207" s="250"/>
      <c r="AU207" s="250"/>
      <c r="AV207" s="250"/>
      <c r="AW207" s="250"/>
      <c r="AX207" s="250"/>
      <c r="AY207" s="250"/>
      <c r="AZ207" s="250"/>
      <c r="BA207" s="250"/>
      <c r="BB207" s="250"/>
      <c r="BC207" s="250"/>
      <c r="BD207" s="250"/>
      <c r="BE207" s="250"/>
      <c r="BF207" s="250"/>
      <c r="BG207" s="250"/>
      <c r="BH207" s="250"/>
      <c r="BI207" s="250"/>
    </row>
    <row r="208" spans="1:61" s="2" customFormat="1" ht="12.75" x14ac:dyDescent="0.25">
      <c r="C208" s="18"/>
      <c r="AJ208" s="3"/>
      <c r="AR208" s="5"/>
      <c r="AS208" s="5"/>
      <c r="AT208" s="5"/>
      <c r="AU208" s="5"/>
      <c r="AV208" s="5"/>
      <c r="AW208" s="5"/>
      <c r="AX208" s="5"/>
      <c r="AY208" s="5"/>
      <c r="AZ208" s="5"/>
      <c r="BA208" s="5"/>
      <c r="BB208" s="5"/>
      <c r="BC208" s="5"/>
      <c r="BD208" s="5"/>
      <c r="BE208" s="5"/>
      <c r="BF208" s="5"/>
      <c r="BG208" s="5"/>
      <c r="BH208" s="5"/>
      <c r="BI208" s="5"/>
    </row>
    <row r="209" spans="1:62" s="29" customFormat="1" ht="18" x14ac:dyDescent="0.25">
      <c r="A209" s="13" t="s">
        <v>32</v>
      </c>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28"/>
      <c r="AS209" s="28"/>
      <c r="AT209" s="28"/>
      <c r="AU209" s="28"/>
      <c r="AV209" s="28"/>
      <c r="AW209" s="28"/>
      <c r="AX209" s="28"/>
      <c r="AY209" s="28"/>
      <c r="AZ209" s="28"/>
      <c r="BA209" s="28"/>
      <c r="BB209" s="28"/>
      <c r="BC209" s="28"/>
      <c r="BD209" s="28"/>
      <c r="BE209" s="28"/>
      <c r="BF209" s="28"/>
      <c r="BG209" s="28"/>
      <c r="BH209" s="28"/>
      <c r="BI209" s="28"/>
    </row>
    <row r="210" spans="1:62" s="16" customFormat="1" ht="8.1" customHeight="1" x14ac:dyDescent="0.25">
      <c r="C210" s="2"/>
      <c r="AR210" s="17"/>
      <c r="AS210" s="17"/>
      <c r="AT210" s="17"/>
      <c r="AU210" s="17"/>
      <c r="AV210" s="17"/>
      <c r="AW210" s="17"/>
      <c r="AX210" s="17"/>
      <c r="AY210" s="17"/>
      <c r="AZ210" s="17"/>
      <c r="BA210" s="17"/>
      <c r="BB210" s="17"/>
      <c r="BC210" s="17"/>
      <c r="BD210" s="17"/>
      <c r="BE210" s="17"/>
      <c r="BF210" s="17"/>
      <c r="BG210" s="17"/>
      <c r="BH210" s="17"/>
      <c r="BI210" s="17"/>
    </row>
    <row r="211" spans="1:62" x14ac:dyDescent="0.3">
      <c r="A211" s="341" t="s">
        <v>108</v>
      </c>
      <c r="B211" s="341"/>
      <c r="C211" s="341"/>
      <c r="D211" s="341"/>
      <c r="E211" s="341"/>
      <c r="F211" s="341"/>
      <c r="G211" s="341"/>
      <c r="H211" s="341"/>
      <c r="I211" s="341"/>
      <c r="J211" s="341"/>
      <c r="K211" s="341"/>
      <c r="L211" s="341"/>
      <c r="M211" s="341"/>
      <c r="N211" s="341"/>
      <c r="O211" s="341"/>
      <c r="P211" s="341"/>
      <c r="Q211" s="341"/>
      <c r="R211" s="341"/>
      <c r="S211" s="341"/>
      <c r="T211" s="341"/>
      <c r="U211" s="341"/>
      <c r="V211" s="341"/>
      <c r="W211" s="341"/>
      <c r="X211" s="341"/>
      <c r="Y211" s="341"/>
      <c r="Z211" s="341"/>
      <c r="AA211" s="341"/>
      <c r="AB211" s="341"/>
      <c r="AC211" s="341"/>
      <c r="AD211" s="341"/>
      <c r="AE211" s="341"/>
      <c r="AF211" s="341"/>
      <c r="AG211" s="341"/>
      <c r="AH211" s="341"/>
      <c r="AI211" s="341"/>
      <c r="AJ211" s="341"/>
      <c r="AK211" s="341"/>
      <c r="AL211" s="341"/>
      <c r="AM211" s="341"/>
      <c r="AN211" s="341"/>
      <c r="AO211" s="341"/>
      <c r="AP211" s="341"/>
    </row>
    <row r="212" spans="1:62" x14ac:dyDescent="0.3">
      <c r="A212" s="341"/>
      <c r="B212" s="341"/>
      <c r="C212" s="341"/>
      <c r="D212" s="341"/>
      <c r="E212" s="341"/>
      <c r="F212" s="341"/>
      <c r="G212" s="341"/>
      <c r="H212" s="341"/>
      <c r="I212" s="341"/>
      <c r="J212" s="341"/>
      <c r="K212" s="341"/>
      <c r="L212" s="341"/>
      <c r="M212" s="341"/>
      <c r="N212" s="341"/>
      <c r="O212" s="341"/>
      <c r="P212" s="341"/>
      <c r="Q212" s="341"/>
      <c r="R212" s="341"/>
      <c r="S212" s="341"/>
      <c r="T212" s="341"/>
      <c r="U212" s="341"/>
      <c r="V212" s="341"/>
      <c r="W212" s="341"/>
      <c r="X212" s="341"/>
      <c r="Y212" s="341"/>
      <c r="Z212" s="341"/>
      <c r="AA212" s="341"/>
      <c r="AB212" s="341"/>
      <c r="AC212" s="341"/>
      <c r="AD212" s="341"/>
      <c r="AE212" s="341"/>
      <c r="AF212" s="341"/>
      <c r="AG212" s="341"/>
      <c r="AH212" s="341"/>
      <c r="AI212" s="341"/>
      <c r="AJ212" s="341"/>
      <c r="AK212" s="341"/>
      <c r="AL212" s="341"/>
      <c r="AM212" s="341"/>
      <c r="AN212" s="341"/>
      <c r="AO212" s="341"/>
      <c r="AP212" s="341"/>
    </row>
    <row r="213" spans="1:62" s="47" customFormat="1" x14ac:dyDescent="0.3">
      <c r="A213" s="49"/>
      <c r="B213" s="52"/>
      <c r="C213" s="52"/>
      <c r="D213" s="52"/>
      <c r="E213" s="52"/>
      <c r="F213" s="52"/>
      <c r="G213" s="52"/>
      <c r="H213" s="52"/>
      <c r="I213" s="52"/>
      <c r="K213" s="54"/>
      <c r="L213" s="54"/>
      <c r="M213" s="54"/>
      <c r="O213" s="54"/>
      <c r="P213" s="54"/>
      <c r="Q213" s="54"/>
      <c r="R213" s="54"/>
      <c r="S213" s="184"/>
      <c r="V213" s="54"/>
      <c r="W213" s="54"/>
      <c r="X213" s="54"/>
      <c r="Y213" s="54"/>
      <c r="Z213" s="54"/>
      <c r="AA213" s="54"/>
      <c r="AB213" s="54"/>
      <c r="AC213" s="54"/>
      <c r="AD213" s="54"/>
      <c r="AE213" s="184"/>
      <c r="AG213" s="182"/>
      <c r="AJ213" s="54"/>
      <c r="AK213" s="54"/>
      <c r="AL213" s="54"/>
      <c r="AM213" s="54"/>
      <c r="AN213" s="54"/>
      <c r="AO213" s="54"/>
      <c r="AP213" s="54"/>
      <c r="AQ213" s="54"/>
      <c r="AR213" s="185"/>
    </row>
    <row r="214" spans="1:62" ht="16.5" customHeight="1" x14ac:dyDescent="0.3">
      <c r="A214" s="348">
        <v>1</v>
      </c>
      <c r="B214" s="348"/>
      <c r="C214" s="112"/>
      <c r="D214" s="347" t="s">
        <v>99</v>
      </c>
      <c r="E214" s="347"/>
      <c r="F214" s="347"/>
      <c r="G214" s="347"/>
      <c r="H214" s="347"/>
      <c r="I214" s="347"/>
      <c r="J214" s="347"/>
      <c r="K214" s="347"/>
      <c r="L214" s="347"/>
      <c r="M214" s="347"/>
      <c r="N214" s="347"/>
      <c r="O214" s="347"/>
      <c r="P214" s="347"/>
      <c r="Q214" s="347"/>
      <c r="R214" s="347"/>
      <c r="S214" s="347"/>
      <c r="T214" s="347"/>
      <c r="U214" s="347"/>
      <c r="V214" s="347"/>
      <c r="W214" s="347"/>
      <c r="X214" s="347"/>
      <c r="Y214" s="347"/>
      <c r="Z214" s="347"/>
      <c r="AA214" s="347"/>
      <c r="AB214" s="347"/>
      <c r="AC214" s="347"/>
      <c r="AD214" s="347"/>
      <c r="AE214" s="347"/>
      <c r="AF214" s="347"/>
      <c r="AG214" s="347"/>
      <c r="AH214" s="347"/>
      <c r="AI214" s="347"/>
      <c r="AJ214" s="347"/>
      <c r="AK214" s="347"/>
      <c r="AL214" s="347"/>
      <c r="AM214" s="347"/>
      <c r="AN214" s="347"/>
      <c r="AO214" s="347"/>
      <c r="AP214" s="103"/>
      <c r="AR214" s="243"/>
      <c r="BJ214" s="1"/>
    </row>
    <row r="215" spans="1:62" x14ac:dyDescent="0.3">
      <c r="A215" s="351"/>
      <c r="B215" s="351"/>
      <c r="C215" s="112"/>
      <c r="D215" s="347"/>
      <c r="E215" s="347"/>
      <c r="F215" s="347"/>
      <c r="G215" s="347"/>
      <c r="H215" s="347"/>
      <c r="I215" s="347"/>
      <c r="J215" s="347"/>
      <c r="K215" s="347"/>
      <c r="L215" s="347"/>
      <c r="M215" s="347"/>
      <c r="N215" s="347"/>
      <c r="O215" s="347"/>
      <c r="P215" s="347"/>
      <c r="Q215" s="347"/>
      <c r="R215" s="347"/>
      <c r="S215" s="347"/>
      <c r="T215" s="347"/>
      <c r="U215" s="347"/>
      <c r="V215" s="347"/>
      <c r="W215" s="347"/>
      <c r="X215" s="347"/>
      <c r="Y215" s="347"/>
      <c r="Z215" s="347"/>
      <c r="AA215" s="347"/>
      <c r="AB215" s="347"/>
      <c r="AC215" s="347"/>
      <c r="AD215" s="347"/>
      <c r="AE215" s="347"/>
      <c r="AF215" s="347"/>
      <c r="AG215" s="347"/>
      <c r="AH215" s="347"/>
      <c r="AI215" s="347"/>
      <c r="AJ215" s="347"/>
      <c r="AK215" s="347"/>
      <c r="AL215" s="347"/>
      <c r="AM215" s="347"/>
      <c r="AN215" s="347"/>
      <c r="AO215" s="347"/>
      <c r="AP215" s="103"/>
      <c r="AR215" s="243"/>
      <c r="BJ215" s="1"/>
    </row>
    <row r="216" spans="1:62" x14ac:dyDescent="0.3">
      <c r="A216" s="351"/>
      <c r="B216" s="351"/>
      <c r="C216" s="112"/>
      <c r="D216" s="347"/>
      <c r="E216" s="347"/>
      <c r="F216" s="347"/>
      <c r="G216" s="347"/>
      <c r="H216" s="347"/>
      <c r="I216" s="347"/>
      <c r="J216" s="347"/>
      <c r="K216" s="347"/>
      <c r="L216" s="347"/>
      <c r="M216" s="347"/>
      <c r="N216" s="347"/>
      <c r="O216" s="347"/>
      <c r="P216" s="347"/>
      <c r="Q216" s="347"/>
      <c r="R216" s="347"/>
      <c r="S216" s="347"/>
      <c r="T216" s="347"/>
      <c r="U216" s="347"/>
      <c r="V216" s="347"/>
      <c r="W216" s="347"/>
      <c r="X216" s="347"/>
      <c r="Y216" s="347"/>
      <c r="Z216" s="347"/>
      <c r="AA216" s="347"/>
      <c r="AB216" s="347"/>
      <c r="AC216" s="347"/>
      <c r="AD216" s="347"/>
      <c r="AE216" s="347"/>
      <c r="AF216" s="347"/>
      <c r="AG216" s="347"/>
      <c r="AH216" s="347"/>
      <c r="AI216" s="347"/>
      <c r="AJ216" s="347"/>
      <c r="AK216" s="347"/>
      <c r="AL216" s="347"/>
      <c r="AM216" s="347"/>
      <c r="AN216" s="347"/>
      <c r="AO216" s="347"/>
      <c r="AP216" s="103"/>
      <c r="AR216" s="243"/>
      <c r="BJ216" s="1"/>
    </row>
    <row r="217" spans="1:62" ht="8.1" customHeight="1" x14ac:dyDescent="0.3">
      <c r="AJ217" s="21"/>
      <c r="AK217" s="99"/>
      <c r="AR217" s="243"/>
      <c r="BJ217" s="1"/>
    </row>
    <row r="218" spans="1:62" ht="3.95" customHeight="1" x14ac:dyDescent="0.3">
      <c r="C218" s="243"/>
      <c r="K218" s="279"/>
      <c r="L218" s="279"/>
      <c r="M218" s="279"/>
      <c r="N218" s="279"/>
      <c r="O218" s="279"/>
      <c r="P218" s="279"/>
      <c r="Q218" s="279"/>
      <c r="R218" s="279"/>
      <c r="S218" s="279"/>
      <c r="T218" s="279"/>
      <c r="U218" s="279"/>
      <c r="V218" s="279"/>
      <c r="W218" s="279"/>
      <c r="X218" s="279"/>
      <c r="Y218" s="279"/>
      <c r="Z218" s="279"/>
      <c r="AA218" s="279"/>
      <c r="AB218" s="279"/>
      <c r="AC218" s="279"/>
      <c r="AD218" s="279"/>
      <c r="AE218" s="279"/>
      <c r="AF218" s="279"/>
      <c r="AG218" s="279"/>
      <c r="AH218" s="279"/>
      <c r="AI218" s="279"/>
      <c r="AJ218" s="21"/>
      <c r="AK218" s="283"/>
      <c r="AL218" s="283"/>
      <c r="AR218" s="243"/>
      <c r="BJ218" s="1"/>
    </row>
    <row r="219" spans="1:62" s="21" customFormat="1" x14ac:dyDescent="0.3">
      <c r="A219" s="287"/>
      <c r="B219" s="287"/>
      <c r="C219" s="111"/>
      <c r="D219" s="418">
        <v>0</v>
      </c>
      <c r="E219" s="418"/>
      <c r="F219" s="418"/>
      <c r="G219" s="418"/>
      <c r="H219" s="21" t="s">
        <v>64</v>
      </c>
      <c r="K219" s="279"/>
      <c r="L219" s="419">
        <f>FLOOR(D219/0.25*4,1)/4</f>
        <v>0</v>
      </c>
      <c r="M219" s="419"/>
      <c r="N219" s="419"/>
      <c r="O219" s="419"/>
      <c r="P219" s="280" t="s">
        <v>109</v>
      </c>
      <c r="Q219" s="279"/>
      <c r="R219" s="279"/>
      <c r="S219" s="279"/>
      <c r="T219" s="279"/>
      <c r="U219" s="279"/>
      <c r="V219" s="281"/>
      <c r="W219" s="281"/>
      <c r="X219" s="281"/>
      <c r="Y219" s="281"/>
      <c r="Z219" s="281"/>
      <c r="AA219" s="284"/>
      <c r="AB219" s="279"/>
      <c r="AC219" s="279"/>
      <c r="AD219" s="279"/>
      <c r="AE219" s="279"/>
      <c r="AF219" s="281"/>
      <c r="AG219" s="281"/>
      <c r="AH219" s="281"/>
      <c r="AI219" s="281"/>
      <c r="AJ219" s="232"/>
      <c r="AK219" s="285"/>
      <c r="AL219" s="285"/>
      <c r="AM219" s="24"/>
      <c r="AS219" s="24"/>
      <c r="AT219" s="24"/>
      <c r="AU219" s="24"/>
      <c r="AV219" s="24"/>
      <c r="AW219" s="24"/>
      <c r="AX219" s="24"/>
      <c r="AY219" s="24"/>
      <c r="AZ219" s="24"/>
      <c r="BA219" s="24"/>
      <c r="BB219" s="24"/>
      <c r="BC219" s="24"/>
      <c r="BD219" s="24"/>
      <c r="BE219" s="24"/>
      <c r="BF219" s="24"/>
      <c r="BG219" s="24"/>
      <c r="BH219" s="24"/>
      <c r="BI219" s="24"/>
      <c r="BJ219" s="24"/>
    </row>
    <row r="220" spans="1:62" ht="3.95" customHeight="1" x14ac:dyDescent="0.3">
      <c r="C220" s="243"/>
      <c r="K220" s="279"/>
      <c r="L220" s="279"/>
      <c r="M220" s="279"/>
      <c r="N220" s="279"/>
      <c r="O220" s="279"/>
      <c r="P220" s="279"/>
      <c r="Q220" s="279"/>
      <c r="R220" s="279"/>
      <c r="S220" s="279"/>
      <c r="T220" s="279"/>
      <c r="U220" s="279"/>
      <c r="V220" s="279"/>
      <c r="W220" s="279"/>
      <c r="X220" s="279"/>
      <c r="Y220" s="279"/>
      <c r="Z220" s="279"/>
      <c r="AA220" s="279"/>
      <c r="AB220" s="279"/>
      <c r="AC220" s="279"/>
      <c r="AD220" s="279"/>
      <c r="AE220" s="279"/>
      <c r="AF220" s="279"/>
      <c r="AG220" s="279"/>
      <c r="AH220" s="279"/>
      <c r="AI220" s="279"/>
      <c r="AJ220" s="21"/>
      <c r="AK220" s="283"/>
      <c r="AL220" s="283"/>
      <c r="AR220" s="243"/>
      <c r="BJ220" s="1"/>
    </row>
    <row r="221" spans="1:62" ht="8.1" customHeight="1" x14ac:dyDescent="0.3">
      <c r="AJ221" s="21"/>
      <c r="AK221" s="99"/>
      <c r="AR221" s="243"/>
      <c r="BJ221" s="1"/>
    </row>
    <row r="222" spans="1:62" ht="3.95" customHeight="1" x14ac:dyDescent="0.3">
      <c r="C222" s="243"/>
      <c r="K222" s="279"/>
      <c r="L222" s="279"/>
      <c r="M222" s="279"/>
      <c r="N222" s="279"/>
      <c r="O222" s="279"/>
      <c r="P222" s="279"/>
      <c r="Q222" s="279"/>
      <c r="R222" s="279"/>
      <c r="S222" s="279"/>
      <c r="T222" s="279"/>
      <c r="U222" s="279"/>
      <c r="V222" s="279"/>
      <c r="W222" s="279"/>
      <c r="X222" s="279"/>
      <c r="Y222" s="279"/>
      <c r="Z222" s="279"/>
      <c r="AA222" s="279"/>
      <c r="AB222" s="279"/>
      <c r="AC222" s="279"/>
      <c r="AD222" s="279"/>
      <c r="AE222" s="279"/>
      <c r="AF222" s="279"/>
      <c r="AG222" s="279"/>
      <c r="AH222" s="279"/>
      <c r="AI222" s="279"/>
      <c r="AJ222" s="21"/>
      <c r="AK222" s="283"/>
      <c r="AL222" s="283"/>
      <c r="AR222" s="243"/>
      <c r="BJ222" s="1"/>
    </row>
    <row r="223" spans="1:62" s="21" customFormat="1" x14ac:dyDescent="0.3">
      <c r="A223" s="287"/>
      <c r="B223" s="287"/>
      <c r="C223" s="111"/>
      <c r="D223" s="138"/>
      <c r="E223" s="138"/>
      <c r="F223" s="138"/>
      <c r="G223" s="138"/>
      <c r="K223" s="279"/>
      <c r="L223" s="419">
        <f>FLOOR(D219/0.5*4,1)/4</f>
        <v>0</v>
      </c>
      <c r="M223" s="419"/>
      <c r="N223" s="419"/>
      <c r="O223" s="419"/>
      <c r="P223" s="280" t="s">
        <v>73</v>
      </c>
      <c r="Q223" s="279"/>
      <c r="R223" s="279"/>
      <c r="S223" s="279"/>
      <c r="T223" s="279"/>
      <c r="U223" s="279"/>
      <c r="V223" s="281"/>
      <c r="W223" s="281"/>
      <c r="X223" s="281"/>
      <c r="Y223" s="281"/>
      <c r="Z223" s="281"/>
      <c r="AA223" s="284"/>
      <c r="AB223" s="279"/>
      <c r="AC223" s="279"/>
      <c r="AD223" s="279"/>
      <c r="AE223" s="279"/>
      <c r="AF223" s="281"/>
      <c r="AG223" s="281"/>
      <c r="AH223" s="281"/>
      <c r="AI223" s="281"/>
      <c r="AJ223" s="232"/>
      <c r="AK223" s="285"/>
      <c r="AL223" s="285"/>
      <c r="AM223" s="24"/>
      <c r="AS223" s="24"/>
      <c r="AT223" s="24"/>
      <c r="AU223" s="24"/>
      <c r="AV223" s="24"/>
      <c r="AW223" s="24"/>
      <c r="AX223" s="24"/>
      <c r="AY223" s="24"/>
      <c r="AZ223" s="24"/>
      <c r="BA223" s="24"/>
      <c r="BB223" s="24"/>
      <c r="BC223" s="24"/>
      <c r="BD223" s="24"/>
      <c r="BE223" s="24"/>
      <c r="BF223" s="24"/>
      <c r="BG223" s="24"/>
      <c r="BH223" s="24"/>
      <c r="BI223" s="24"/>
      <c r="BJ223" s="24"/>
    </row>
    <row r="224" spans="1:62" ht="3.95" customHeight="1" x14ac:dyDescent="0.3">
      <c r="C224" s="243"/>
      <c r="K224" s="279"/>
      <c r="L224" s="279"/>
      <c r="M224" s="279"/>
      <c r="N224" s="279"/>
      <c r="O224" s="279"/>
      <c r="P224" s="279"/>
      <c r="Q224" s="279"/>
      <c r="R224" s="279"/>
      <c r="S224" s="279"/>
      <c r="T224" s="279"/>
      <c r="U224" s="279"/>
      <c r="V224" s="279"/>
      <c r="W224" s="279"/>
      <c r="X224" s="279"/>
      <c r="Y224" s="279"/>
      <c r="Z224" s="279"/>
      <c r="AA224" s="279"/>
      <c r="AB224" s="279"/>
      <c r="AC224" s="279"/>
      <c r="AD224" s="279"/>
      <c r="AE224" s="279"/>
      <c r="AF224" s="279"/>
      <c r="AG224" s="279"/>
      <c r="AH224" s="279"/>
      <c r="AI224" s="279"/>
      <c r="AJ224" s="21"/>
      <c r="AK224" s="283"/>
      <c r="AL224" s="283"/>
      <c r="AR224" s="243"/>
      <c r="BJ224" s="1"/>
    </row>
    <row r="225" spans="1:62" ht="8.1" customHeight="1" x14ac:dyDescent="0.3">
      <c r="AJ225" s="21"/>
      <c r="AK225" s="99"/>
      <c r="AR225" s="243"/>
      <c r="BJ225" s="1"/>
    </row>
    <row r="226" spans="1:62" x14ac:dyDescent="0.3">
      <c r="A226" s="351"/>
      <c r="B226" s="351"/>
      <c r="C226" s="112"/>
      <c r="D226" s="350" t="s">
        <v>119</v>
      </c>
      <c r="E226" s="350"/>
      <c r="F226" s="350"/>
      <c r="G226" s="350"/>
      <c r="H226" s="350"/>
      <c r="I226" s="350"/>
      <c r="J226" s="350"/>
      <c r="K226" s="350"/>
      <c r="L226" s="350"/>
      <c r="M226" s="350"/>
      <c r="N226" s="350"/>
      <c r="O226" s="350"/>
      <c r="P226" s="350"/>
      <c r="Q226" s="350"/>
      <c r="R226" s="350"/>
      <c r="S226" s="350"/>
      <c r="T226" s="350"/>
      <c r="U226" s="350"/>
      <c r="V226" s="350"/>
      <c r="W226" s="350"/>
      <c r="X226" s="350"/>
      <c r="Y226" s="350"/>
      <c r="Z226" s="350"/>
      <c r="AA226" s="350"/>
      <c r="AB226" s="350"/>
      <c r="AC226" s="350"/>
      <c r="AD226" s="350"/>
      <c r="AE226" s="350"/>
      <c r="AF226" s="350"/>
      <c r="AG226" s="350"/>
      <c r="AH226" s="350"/>
      <c r="AI226" s="350"/>
      <c r="AJ226" s="350"/>
      <c r="AK226" s="350"/>
      <c r="AL226" s="350"/>
      <c r="AM226" s="350"/>
      <c r="AN226" s="350"/>
      <c r="AO226" s="350"/>
      <c r="AP226" s="350"/>
      <c r="AR226" s="243"/>
      <c r="BJ226" s="1"/>
    </row>
    <row r="227" spans="1:62" x14ac:dyDescent="0.3">
      <c r="A227" s="351"/>
      <c r="B227" s="351"/>
      <c r="C227" s="112"/>
      <c r="D227" s="350"/>
      <c r="E227" s="350"/>
      <c r="F227" s="350"/>
      <c r="G227" s="350"/>
      <c r="H227" s="350"/>
      <c r="I227" s="350"/>
      <c r="J227" s="350"/>
      <c r="K227" s="350"/>
      <c r="L227" s="350"/>
      <c r="M227" s="350"/>
      <c r="N227" s="350"/>
      <c r="O227" s="350"/>
      <c r="P227" s="350"/>
      <c r="Q227" s="350"/>
      <c r="R227" s="350"/>
      <c r="S227" s="350"/>
      <c r="T227" s="350"/>
      <c r="U227" s="350"/>
      <c r="V227" s="350"/>
      <c r="W227" s="350"/>
      <c r="X227" s="350"/>
      <c r="Y227" s="350"/>
      <c r="Z227" s="350"/>
      <c r="AA227" s="350"/>
      <c r="AB227" s="350"/>
      <c r="AC227" s="350"/>
      <c r="AD227" s="350"/>
      <c r="AE227" s="350"/>
      <c r="AF227" s="350"/>
      <c r="AG227" s="350"/>
      <c r="AH227" s="350"/>
      <c r="AI227" s="350"/>
      <c r="AJ227" s="350"/>
      <c r="AK227" s="350"/>
      <c r="AL227" s="350"/>
      <c r="AM227" s="350"/>
      <c r="AN227" s="350"/>
      <c r="AO227" s="350"/>
      <c r="AP227" s="350"/>
      <c r="AR227" s="243"/>
      <c r="BJ227" s="1"/>
    </row>
    <row r="228" spans="1:62" x14ac:dyDescent="0.3">
      <c r="A228" s="351"/>
      <c r="B228" s="351"/>
      <c r="C228" s="112"/>
      <c r="D228" s="350"/>
      <c r="E228" s="350"/>
      <c r="F228" s="350"/>
      <c r="G228" s="350"/>
      <c r="H228" s="350"/>
      <c r="I228" s="350"/>
      <c r="J228" s="350"/>
      <c r="K228" s="350"/>
      <c r="L228" s="350"/>
      <c r="M228" s="350"/>
      <c r="N228" s="350"/>
      <c r="O228" s="350"/>
      <c r="P228" s="350"/>
      <c r="Q228" s="350"/>
      <c r="R228" s="350"/>
      <c r="S228" s="350"/>
      <c r="T228" s="350"/>
      <c r="U228" s="350"/>
      <c r="V228" s="350"/>
      <c r="W228" s="350"/>
      <c r="X228" s="350"/>
      <c r="Y228" s="350"/>
      <c r="Z228" s="350"/>
      <c r="AA228" s="350"/>
      <c r="AB228" s="350"/>
      <c r="AC228" s="350"/>
      <c r="AD228" s="350"/>
      <c r="AE228" s="350"/>
      <c r="AF228" s="350"/>
      <c r="AG228" s="350"/>
      <c r="AH228" s="350"/>
      <c r="AI228" s="350"/>
      <c r="AJ228" s="350"/>
      <c r="AK228" s="350"/>
      <c r="AL228" s="350"/>
      <c r="AM228" s="350"/>
      <c r="AN228" s="350"/>
      <c r="AO228" s="350"/>
      <c r="AP228" s="350"/>
      <c r="AR228" s="243"/>
      <c r="BJ228" s="1"/>
    </row>
    <row r="229" spans="1:62" x14ac:dyDescent="0.3">
      <c r="D229" s="350"/>
      <c r="E229" s="350"/>
      <c r="F229" s="350"/>
      <c r="G229" s="350"/>
      <c r="H229" s="350"/>
      <c r="I229" s="350"/>
      <c r="J229" s="350"/>
      <c r="K229" s="350"/>
      <c r="L229" s="350"/>
      <c r="M229" s="350"/>
      <c r="N229" s="350"/>
      <c r="O229" s="350"/>
      <c r="P229" s="350"/>
      <c r="Q229" s="350"/>
      <c r="R229" s="350"/>
      <c r="S229" s="350"/>
      <c r="T229" s="350"/>
      <c r="U229" s="350"/>
      <c r="V229" s="350"/>
      <c r="W229" s="350"/>
      <c r="X229" s="350"/>
      <c r="Y229" s="350"/>
      <c r="Z229" s="350"/>
      <c r="AA229" s="350"/>
      <c r="AB229" s="350"/>
      <c r="AC229" s="350"/>
      <c r="AD229" s="350"/>
      <c r="AE229" s="350"/>
      <c r="AF229" s="350"/>
      <c r="AG229" s="350"/>
      <c r="AH229" s="350"/>
      <c r="AI229" s="350"/>
      <c r="AJ229" s="350"/>
      <c r="AK229" s="350"/>
      <c r="AL229" s="350"/>
      <c r="AM229" s="350"/>
      <c r="AN229" s="350"/>
      <c r="AO229" s="350"/>
      <c r="AP229" s="350"/>
      <c r="AR229" s="243"/>
      <c r="BJ229" s="1"/>
    </row>
    <row r="230" spans="1:62" x14ac:dyDescent="0.3">
      <c r="AK230" s="99"/>
      <c r="AR230" s="243"/>
      <c r="BJ230" s="1"/>
    </row>
    <row r="231" spans="1:62" s="29" customFormat="1" ht="18" x14ac:dyDescent="0.25">
      <c r="A231" s="13" t="s">
        <v>70</v>
      </c>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28"/>
      <c r="AS231" s="28"/>
      <c r="AT231" s="28"/>
      <c r="AU231" s="28"/>
      <c r="AV231" s="28"/>
      <c r="AW231" s="28"/>
      <c r="AX231" s="28"/>
      <c r="AY231" s="28"/>
      <c r="AZ231" s="28"/>
      <c r="BA231" s="28"/>
      <c r="BB231" s="28"/>
      <c r="BC231" s="28"/>
      <c r="BD231" s="28"/>
      <c r="BE231" s="28"/>
      <c r="BF231" s="28"/>
      <c r="BG231" s="28"/>
      <c r="BH231" s="28"/>
      <c r="BI231" s="28"/>
    </row>
    <row r="232" spans="1:62" s="16" customFormat="1" ht="8.1" customHeight="1" x14ac:dyDescent="0.25">
      <c r="C232" s="2"/>
      <c r="AR232" s="17"/>
      <c r="AS232" s="17"/>
      <c r="AT232" s="17"/>
      <c r="AU232" s="17"/>
      <c r="AV232" s="17"/>
      <c r="AW232" s="17"/>
      <c r="AX232" s="17"/>
      <c r="AY232" s="17"/>
      <c r="AZ232" s="17"/>
      <c r="BA232" s="17"/>
      <c r="BB232" s="17"/>
      <c r="BC232" s="17"/>
      <c r="BD232" s="17"/>
      <c r="BE232" s="17"/>
      <c r="BF232" s="17"/>
      <c r="BG232" s="17"/>
      <c r="BH232" s="17"/>
      <c r="BI232" s="17"/>
    </row>
    <row r="233" spans="1:62" ht="16.5" customHeight="1" x14ac:dyDescent="0.3">
      <c r="A233" s="341" t="s">
        <v>100</v>
      </c>
      <c r="B233" s="341"/>
      <c r="C233" s="341"/>
      <c r="D233" s="341"/>
      <c r="E233" s="341"/>
      <c r="F233" s="341"/>
      <c r="G233" s="341"/>
      <c r="H233" s="341"/>
      <c r="I233" s="341"/>
      <c r="J233" s="341"/>
      <c r="K233" s="341"/>
      <c r="L233" s="341"/>
      <c r="M233" s="341"/>
      <c r="N233" s="341"/>
      <c r="O233" s="341"/>
      <c r="P233" s="341"/>
      <c r="Q233" s="341"/>
      <c r="R233" s="341"/>
      <c r="S233" s="341"/>
      <c r="T233" s="341"/>
      <c r="U233" s="341"/>
      <c r="V233" s="341"/>
      <c r="W233" s="341"/>
      <c r="X233" s="341"/>
      <c r="Y233" s="341"/>
      <c r="Z233" s="341"/>
      <c r="AA233" s="341"/>
      <c r="AB233" s="341"/>
      <c r="AC233" s="341"/>
      <c r="AD233" s="341"/>
      <c r="AE233" s="341"/>
      <c r="AF233" s="341"/>
      <c r="AG233" s="341"/>
      <c r="AH233" s="341"/>
      <c r="AI233" s="341"/>
      <c r="AJ233" s="341"/>
      <c r="AK233" s="341"/>
      <c r="AL233" s="341"/>
      <c r="AM233" s="341"/>
      <c r="AN233" s="341"/>
      <c r="AO233" s="341"/>
      <c r="AP233" s="341"/>
      <c r="AQ233" s="132"/>
      <c r="AR233" s="132"/>
      <c r="BJ233" s="1"/>
    </row>
    <row r="234" spans="1:62" s="25" customFormat="1" ht="13.9" customHeight="1" x14ac:dyDescent="0.3">
      <c r="A234" s="341"/>
      <c r="B234" s="341"/>
      <c r="C234" s="341"/>
      <c r="D234" s="341"/>
      <c r="E234" s="341"/>
      <c r="F234" s="341"/>
      <c r="G234" s="341"/>
      <c r="H234" s="341"/>
      <c r="I234" s="341"/>
      <c r="J234" s="341"/>
      <c r="K234" s="341"/>
      <c r="L234" s="341"/>
      <c r="M234" s="341"/>
      <c r="N234" s="341"/>
      <c r="O234" s="341"/>
      <c r="P234" s="341"/>
      <c r="Q234" s="341"/>
      <c r="R234" s="341"/>
      <c r="S234" s="341"/>
      <c r="T234" s="341"/>
      <c r="U234" s="341"/>
      <c r="V234" s="341"/>
      <c r="W234" s="341"/>
      <c r="X234" s="341"/>
      <c r="Y234" s="341"/>
      <c r="Z234" s="341"/>
      <c r="AA234" s="341"/>
      <c r="AB234" s="341"/>
      <c r="AC234" s="341"/>
      <c r="AD234" s="341"/>
      <c r="AE234" s="341"/>
      <c r="AF234" s="341"/>
      <c r="AG234" s="341"/>
      <c r="AH234" s="341"/>
      <c r="AI234" s="341"/>
      <c r="AJ234" s="341"/>
      <c r="AK234" s="341"/>
      <c r="AL234" s="341"/>
      <c r="AM234" s="341"/>
      <c r="AN234" s="341"/>
      <c r="AO234" s="341"/>
      <c r="AP234" s="341"/>
      <c r="AQ234" s="132"/>
      <c r="AR234" s="132"/>
      <c r="AS234" s="108"/>
      <c r="AT234" s="108"/>
      <c r="AU234" s="108"/>
      <c r="AV234" s="108"/>
      <c r="AW234" s="108"/>
      <c r="AX234" s="108"/>
      <c r="AY234" s="108"/>
      <c r="AZ234" s="108"/>
      <c r="BA234" s="108"/>
      <c r="BB234" s="108"/>
      <c r="BC234" s="108"/>
      <c r="BD234" s="108"/>
      <c r="BE234" s="108"/>
      <c r="BF234" s="108"/>
      <c r="BG234" s="108"/>
      <c r="BH234" s="108"/>
      <c r="BI234" s="108"/>
      <c r="BJ234" s="108"/>
    </row>
    <row r="235" spans="1:62" s="97" customFormat="1" ht="15" x14ac:dyDescent="0.25">
      <c r="A235" s="181"/>
      <c r="AP235" s="185"/>
      <c r="AQ235" s="187"/>
      <c r="AR235" s="187"/>
      <c r="AS235" s="187"/>
      <c r="AT235" s="187"/>
      <c r="AU235" s="187"/>
      <c r="AV235" s="187"/>
      <c r="AW235" s="187"/>
      <c r="AX235" s="187"/>
      <c r="AY235" s="187"/>
      <c r="AZ235" s="187"/>
      <c r="BA235" s="187"/>
      <c r="BB235" s="187"/>
      <c r="BC235" s="187"/>
      <c r="BD235" s="187"/>
      <c r="BE235" s="187"/>
      <c r="BF235" s="187"/>
      <c r="BG235" s="187"/>
      <c r="BH235" s="187"/>
    </row>
    <row r="236" spans="1:62" s="189" customFormat="1" ht="18" customHeight="1" x14ac:dyDescent="0.3">
      <c r="A236" s="247"/>
      <c r="B236" s="188"/>
      <c r="C236" s="188"/>
      <c r="D236" s="188"/>
      <c r="E236" s="188"/>
      <c r="F236" s="188"/>
      <c r="G236" s="188"/>
      <c r="H236" s="188"/>
      <c r="I236" s="188"/>
      <c r="J236" s="188"/>
      <c r="K236" s="188"/>
      <c r="L236" s="188"/>
      <c r="M236" s="188"/>
      <c r="N236" s="188"/>
      <c r="O236" s="55"/>
      <c r="P236" s="342" t="s">
        <v>101</v>
      </c>
      <c r="Q236" s="343"/>
      <c r="R236" s="343"/>
      <c r="S236" s="343"/>
      <c r="T236" s="343"/>
      <c r="U236" s="343"/>
      <c r="V236" s="343"/>
      <c r="W236" s="343"/>
      <c r="X236" s="343"/>
      <c r="Y236" s="343"/>
      <c r="Z236" s="343"/>
      <c r="AA236" s="343"/>
      <c r="AB236" s="343"/>
      <c r="AC236" s="343"/>
      <c r="AD236" s="343"/>
      <c r="AE236" s="343"/>
      <c r="AF236" s="343"/>
      <c r="AG236" s="343"/>
      <c r="AH236" s="344"/>
      <c r="AQ236" s="248"/>
      <c r="AR236" s="248"/>
      <c r="AS236" s="248"/>
      <c r="AT236" s="248"/>
      <c r="AU236" s="248"/>
      <c r="AV236" s="248"/>
      <c r="AW236" s="248"/>
      <c r="AX236" s="248"/>
      <c r="AY236" s="248"/>
      <c r="AZ236" s="248"/>
      <c r="BA236" s="248"/>
      <c r="BB236" s="248"/>
      <c r="BC236" s="248"/>
      <c r="BD236" s="248"/>
      <c r="BE236" s="248"/>
      <c r="BF236" s="248"/>
      <c r="BG236" s="248"/>
      <c r="BH236" s="248"/>
    </row>
    <row r="237" spans="1:62" s="189" customFormat="1" ht="18" customHeight="1" x14ac:dyDescent="0.3">
      <c r="A237" s="247"/>
      <c r="B237" s="188"/>
      <c r="C237" s="188"/>
      <c r="D237" s="188"/>
      <c r="E237" s="188"/>
      <c r="F237" s="188"/>
      <c r="G237" s="188"/>
      <c r="H237" s="188"/>
      <c r="I237" s="188"/>
      <c r="J237" s="188"/>
      <c r="K237" s="188"/>
      <c r="L237" s="188"/>
      <c r="M237" s="188"/>
      <c r="N237" s="188"/>
      <c r="O237" s="55"/>
      <c r="P237" s="414" t="s">
        <v>102</v>
      </c>
      <c r="Q237" s="415"/>
      <c r="R237" s="415"/>
      <c r="S237" s="415"/>
      <c r="T237" s="415"/>
      <c r="U237" s="415"/>
      <c r="V237" s="415"/>
      <c r="W237" s="415"/>
      <c r="X237" s="415"/>
      <c r="Y237" s="415"/>
      <c r="Z237" s="415"/>
      <c r="AA237" s="415"/>
      <c r="AB237" s="415"/>
      <c r="AC237" s="415"/>
      <c r="AD237" s="415"/>
      <c r="AE237" s="415"/>
      <c r="AF237" s="415"/>
      <c r="AG237" s="415"/>
      <c r="AH237" s="416"/>
      <c r="AQ237" s="248"/>
      <c r="AR237" s="248"/>
      <c r="AS237" s="248"/>
      <c r="AT237" s="248"/>
      <c r="AU237" s="248"/>
      <c r="AV237" s="248"/>
      <c r="AW237" s="248"/>
      <c r="AX237" s="248"/>
      <c r="AY237" s="248"/>
      <c r="AZ237" s="248"/>
      <c r="BA237" s="248"/>
      <c r="BB237" s="248"/>
      <c r="BC237" s="248"/>
      <c r="BD237" s="248"/>
      <c r="BE237" s="248"/>
      <c r="BF237" s="248"/>
      <c r="BG237" s="248"/>
      <c r="BH237" s="248"/>
    </row>
    <row r="238" spans="1:62" s="47" customFormat="1" ht="4.1500000000000004" customHeight="1" x14ac:dyDescent="0.3">
      <c r="A238" s="96"/>
      <c r="B238" s="194"/>
      <c r="C238" s="194"/>
      <c r="D238" s="194"/>
      <c r="E238" s="195"/>
      <c r="F238" s="195"/>
      <c r="G238" s="195"/>
      <c r="H238" s="195"/>
      <c r="I238" s="61"/>
      <c r="J238" s="61"/>
      <c r="K238" s="61"/>
      <c r="L238" s="61"/>
      <c r="M238" s="61"/>
      <c r="N238" s="195"/>
      <c r="O238" s="195"/>
      <c r="P238" s="57"/>
      <c r="Q238" s="75"/>
      <c r="R238" s="210"/>
      <c r="S238" s="210"/>
      <c r="T238" s="198"/>
      <c r="U238" s="210"/>
      <c r="V238" s="210"/>
      <c r="W238" s="210"/>
      <c r="X238" s="210"/>
      <c r="Y238" s="210"/>
      <c r="Z238" s="199"/>
      <c r="AA238" s="199"/>
      <c r="AB238" s="210"/>
      <c r="AC238" s="75"/>
      <c r="AD238" s="75"/>
      <c r="AE238" s="199"/>
      <c r="AF238" s="210"/>
      <c r="AG238" s="210"/>
      <c r="AH238" s="200"/>
      <c r="AI238" s="65"/>
      <c r="AJ238" s="45"/>
      <c r="AK238" s="45"/>
      <c r="AL238" s="45"/>
      <c r="AM238" s="45"/>
      <c r="AN238" s="45"/>
      <c r="AO238" s="45"/>
      <c r="AQ238" s="51"/>
      <c r="AR238" s="51"/>
      <c r="AS238" s="51"/>
      <c r="AT238" s="51"/>
      <c r="AU238" s="51"/>
      <c r="AV238" s="51"/>
      <c r="AW238" s="51"/>
      <c r="AX238" s="51"/>
      <c r="AY238" s="51"/>
      <c r="AZ238" s="51"/>
      <c r="BA238" s="51"/>
      <c r="BB238" s="51"/>
      <c r="BC238" s="51"/>
      <c r="BD238" s="51"/>
      <c r="BE238" s="51"/>
      <c r="BF238" s="51"/>
      <c r="BG238" s="51"/>
      <c r="BH238" s="51"/>
    </row>
    <row r="239" spans="1:62" s="45" customFormat="1" ht="15.75" customHeight="1" x14ac:dyDescent="0.3">
      <c r="A239" s="59"/>
      <c r="B239" s="60"/>
      <c r="C239" s="61"/>
      <c r="D239" s="61"/>
      <c r="E239" s="61"/>
      <c r="F239" s="61"/>
      <c r="G239" s="396"/>
      <c r="H239" s="396"/>
      <c r="I239" s="62"/>
      <c r="J239" s="61"/>
      <c r="K239" s="397"/>
      <c r="L239" s="397"/>
      <c r="M239" s="397"/>
      <c r="N239" s="63"/>
      <c r="O239" s="55"/>
      <c r="P239" s="398"/>
      <c r="Q239" s="399"/>
      <c r="R239" s="399"/>
      <c r="S239" s="201" t="s">
        <v>62</v>
      </c>
      <c r="T239" s="64"/>
      <c r="U239" s="400">
        <f>D219</f>
        <v>0</v>
      </c>
      <c r="V239" s="401"/>
      <c r="W239" s="271"/>
      <c r="X239" s="412" t="s">
        <v>63</v>
      </c>
      <c r="Y239" s="412"/>
      <c r="Z239" s="413"/>
      <c r="AA239" s="417" t="e">
        <f>(D219/L162)*U44</f>
        <v>#DIV/0!</v>
      </c>
      <c r="AB239" s="417"/>
      <c r="AC239" s="417"/>
      <c r="AD239" s="417"/>
      <c r="AE239" s="417"/>
      <c r="AF239" s="277"/>
      <c r="AG239" s="277"/>
      <c r="AH239" s="272"/>
      <c r="AI239" s="65"/>
      <c r="AJ239" s="66"/>
      <c r="AK239" s="66"/>
      <c r="AL239" s="66"/>
      <c r="AM239" s="66"/>
      <c r="AN239" s="66"/>
      <c r="AO239" s="66"/>
      <c r="AQ239" s="67"/>
      <c r="AR239" s="67"/>
      <c r="AS239" s="67"/>
      <c r="AT239" s="67"/>
      <c r="AU239" s="67"/>
      <c r="AV239" s="67"/>
      <c r="AW239" s="67"/>
      <c r="AX239" s="67"/>
      <c r="AY239" s="67"/>
      <c r="AZ239" s="67"/>
      <c r="BA239" s="67"/>
      <c r="BB239" s="67"/>
      <c r="BC239" s="67"/>
      <c r="BD239" s="67"/>
      <c r="BE239" s="67"/>
      <c r="BF239" s="67"/>
      <c r="BG239" s="67"/>
      <c r="BH239" s="67"/>
    </row>
    <row r="240" spans="1:62" s="97" customFormat="1" ht="8.1" customHeight="1" x14ac:dyDescent="0.3">
      <c r="A240" s="193"/>
      <c r="B240" s="95"/>
      <c r="C240" s="70"/>
      <c r="D240" s="96"/>
      <c r="G240" s="70"/>
      <c r="H240" s="71"/>
      <c r="I240" s="71"/>
      <c r="J240" s="72"/>
      <c r="K240" s="72"/>
      <c r="L240" s="72"/>
      <c r="M240" s="72"/>
      <c r="N240" s="72"/>
      <c r="O240" s="71"/>
      <c r="P240" s="269"/>
      <c r="Q240" s="197"/>
      <c r="R240" s="197"/>
      <c r="S240" s="197"/>
      <c r="T240" s="198"/>
      <c r="U240" s="197"/>
      <c r="V240" s="197"/>
      <c r="W240" s="197"/>
      <c r="X240" s="197"/>
      <c r="Y240" s="197"/>
      <c r="Z240" s="203"/>
      <c r="AA240" s="197"/>
      <c r="AB240" s="197"/>
      <c r="AC240" s="58"/>
      <c r="AD240" s="204"/>
      <c r="AE240" s="205"/>
      <c r="AF240" s="206"/>
      <c r="AG240" s="206"/>
      <c r="AH240" s="73"/>
      <c r="AI240" s="77"/>
      <c r="AJ240" s="66"/>
      <c r="AK240" s="66"/>
      <c r="AL240" s="66"/>
      <c r="AM240" s="66"/>
      <c r="AN240" s="66"/>
      <c r="AO240" s="66"/>
      <c r="AP240" s="183"/>
      <c r="AQ240" s="187"/>
      <c r="BD240" s="187"/>
      <c r="BE240" s="187"/>
      <c r="BF240" s="187"/>
      <c r="BG240" s="187"/>
      <c r="BH240" s="187"/>
    </row>
    <row r="241" spans="1:60" s="45" customFormat="1" ht="16.5" customHeight="1" x14ac:dyDescent="0.3">
      <c r="A241" s="59"/>
      <c r="B241" s="60"/>
      <c r="C241" s="61"/>
      <c r="D241" s="61"/>
      <c r="E241" s="61"/>
      <c r="F241" s="61"/>
      <c r="G241" s="396"/>
      <c r="H241" s="396"/>
      <c r="I241" s="62"/>
      <c r="J241" s="61"/>
      <c r="K241" s="68"/>
      <c r="L241" s="69"/>
      <c r="M241" s="55"/>
      <c r="N241" s="55"/>
      <c r="O241" s="55"/>
      <c r="P241" s="269" t="s">
        <v>7</v>
      </c>
      <c r="Q241" s="201"/>
      <c r="R241" s="201"/>
      <c r="S241" s="201"/>
      <c r="T241" s="201"/>
      <c r="U241" s="201"/>
      <c r="V241" s="201"/>
      <c r="W241" s="201"/>
      <c r="X241" s="201"/>
      <c r="Y241" s="201"/>
      <c r="Z241" s="199"/>
      <c r="AA241" s="199"/>
      <c r="AB241" s="201"/>
      <c r="AC241" s="202"/>
      <c r="AD241" s="402" t="e">
        <f>(U239/L162)*Z172</f>
        <v>#DIV/0!</v>
      </c>
      <c r="AE241" s="403"/>
      <c r="AF241" s="403"/>
      <c r="AG241" s="404"/>
      <c r="AH241" s="200"/>
      <c r="AI241" s="65"/>
      <c r="AK241" s="66"/>
      <c r="AL241" s="66"/>
      <c r="AM241" s="66"/>
      <c r="AN241" s="66"/>
      <c r="AO241" s="66"/>
      <c r="AQ241" s="67"/>
      <c r="AR241" s="67"/>
      <c r="AS241" s="67"/>
      <c r="AT241" s="67"/>
      <c r="AU241" s="67"/>
      <c r="AV241" s="67"/>
      <c r="AW241" s="67"/>
      <c r="AX241" s="67"/>
      <c r="AY241" s="67"/>
      <c r="AZ241" s="67"/>
      <c r="BA241" s="67"/>
      <c r="BB241" s="67"/>
      <c r="BC241" s="67"/>
      <c r="BD241" s="67"/>
      <c r="BE241" s="67"/>
      <c r="BF241" s="67"/>
      <c r="BG241" s="67"/>
      <c r="BH241" s="67"/>
    </row>
    <row r="242" spans="1:60" s="97" customFormat="1" ht="4.1500000000000004" customHeight="1" x14ac:dyDescent="0.3">
      <c r="A242" s="193"/>
      <c r="B242" s="95"/>
      <c r="C242" s="70"/>
      <c r="D242" s="96"/>
      <c r="G242" s="70"/>
      <c r="H242" s="71"/>
      <c r="I242" s="71"/>
      <c r="J242" s="72"/>
      <c r="K242" s="72"/>
      <c r="L242" s="72"/>
      <c r="M242" s="72"/>
      <c r="N242" s="72"/>
      <c r="O242" s="71"/>
      <c r="P242" s="269"/>
      <c r="Q242" s="197"/>
      <c r="R242" s="197"/>
      <c r="S242" s="197"/>
      <c r="T242" s="198"/>
      <c r="U242" s="197"/>
      <c r="V242" s="197"/>
      <c r="W242" s="197"/>
      <c r="X242" s="197"/>
      <c r="Y242" s="197"/>
      <c r="Z242" s="203"/>
      <c r="AA242" s="197"/>
      <c r="AB242" s="197"/>
      <c r="AC242" s="58"/>
      <c r="AD242" s="204"/>
      <c r="AE242" s="205"/>
      <c r="AF242" s="206"/>
      <c r="AG242" s="206"/>
      <c r="AH242" s="73"/>
      <c r="AI242" s="77"/>
      <c r="AJ242" s="66"/>
      <c r="AK242" s="66"/>
      <c r="AL242" s="66"/>
      <c r="AM242" s="66"/>
      <c r="AN242" s="66"/>
      <c r="AO242" s="66"/>
      <c r="AP242" s="183"/>
      <c r="AQ242" s="187"/>
      <c r="BD242" s="187"/>
      <c r="BE242" s="187"/>
      <c r="BF242" s="187"/>
      <c r="BG242" s="187"/>
      <c r="BH242" s="187"/>
    </row>
    <row r="243" spans="1:60" s="45" customFormat="1" ht="16.5" customHeight="1" x14ac:dyDescent="0.3">
      <c r="A243" s="59"/>
      <c r="B243" s="63"/>
      <c r="C243" s="207"/>
      <c r="D243" s="207"/>
      <c r="E243" s="61"/>
      <c r="F243" s="61"/>
      <c r="G243" s="61"/>
      <c r="H243" s="61"/>
      <c r="I243" s="196"/>
      <c r="J243" s="196"/>
      <c r="K243" s="196"/>
      <c r="L243" s="196"/>
      <c r="M243" s="196"/>
      <c r="N243" s="61"/>
      <c r="O243" s="61"/>
      <c r="P243" s="269" t="s">
        <v>33</v>
      </c>
      <c r="Q243" s="201"/>
      <c r="R243" s="201"/>
      <c r="S243" s="201"/>
      <c r="T243" s="208"/>
      <c r="U243" s="201"/>
      <c r="V243" s="201"/>
      <c r="W243" s="201"/>
      <c r="X243" s="201"/>
      <c r="Y243" s="201"/>
      <c r="Z243" s="199"/>
      <c r="AA243" s="199"/>
      <c r="AB243" s="201"/>
      <c r="AC243" s="202"/>
      <c r="AD243" s="402" t="e">
        <f>(U239/L162)*Z174</f>
        <v>#DIV/0!</v>
      </c>
      <c r="AE243" s="403"/>
      <c r="AF243" s="403"/>
      <c r="AG243" s="404"/>
      <c r="AH243" s="273" t="s">
        <v>8</v>
      </c>
      <c r="AI243" s="65"/>
      <c r="AJ243" s="427" t="s">
        <v>92</v>
      </c>
      <c r="AK243" s="427"/>
      <c r="AL243" s="427"/>
      <c r="AM243" s="427"/>
      <c r="AN243" s="427"/>
      <c r="AO243" s="427"/>
      <c r="AP243" s="66"/>
      <c r="AQ243" s="209"/>
      <c r="AR243" s="67"/>
      <c r="AS243" s="67"/>
      <c r="AT243" s="67"/>
      <c r="AU243" s="67"/>
      <c r="AV243" s="67"/>
      <c r="AW243" s="67"/>
      <c r="AX243" s="67"/>
      <c r="AY243" s="67"/>
      <c r="AZ243" s="67"/>
      <c r="BA243" s="67"/>
      <c r="BB243" s="67"/>
      <c r="BC243" s="67"/>
      <c r="BD243" s="67"/>
      <c r="BE243" s="67"/>
      <c r="BF243" s="67"/>
      <c r="BG243" s="67"/>
      <c r="BH243" s="67"/>
    </row>
    <row r="244" spans="1:60" s="97" customFormat="1" ht="4.1500000000000004" customHeight="1" x14ac:dyDescent="0.3">
      <c r="A244" s="193"/>
      <c r="B244" s="95"/>
      <c r="C244" s="70"/>
      <c r="D244" s="96"/>
      <c r="G244" s="70"/>
      <c r="H244" s="71"/>
      <c r="I244" s="71"/>
      <c r="J244" s="72"/>
      <c r="K244" s="72"/>
      <c r="L244" s="72"/>
      <c r="M244" s="72"/>
      <c r="N244" s="72"/>
      <c r="O244" s="71"/>
      <c r="P244" s="269"/>
      <c r="Q244" s="197"/>
      <c r="R244" s="197"/>
      <c r="S244" s="197"/>
      <c r="T244" s="198"/>
      <c r="U244" s="197"/>
      <c r="V244" s="197"/>
      <c r="W244" s="197"/>
      <c r="X244" s="197"/>
      <c r="Y244" s="197"/>
      <c r="Z244" s="203"/>
      <c r="AA244" s="197"/>
      <c r="AB244" s="197"/>
      <c r="AC244" s="58"/>
      <c r="AD244" s="204"/>
      <c r="AE244" s="205"/>
      <c r="AF244" s="206"/>
      <c r="AG244" s="206"/>
      <c r="AH244" s="274"/>
      <c r="AI244" s="77"/>
      <c r="AJ244" s="427"/>
      <c r="AK244" s="427"/>
      <c r="AL244" s="427"/>
      <c r="AM244" s="427"/>
      <c r="AN244" s="427"/>
      <c r="AO244" s="427"/>
      <c r="AP244" s="66"/>
      <c r="AQ244" s="187"/>
      <c r="BD244" s="187"/>
      <c r="BE244" s="187"/>
      <c r="BF244" s="187"/>
      <c r="BG244" s="187"/>
      <c r="BH244" s="187"/>
    </row>
    <row r="245" spans="1:60" s="47" customFormat="1" x14ac:dyDescent="0.3">
      <c r="A245" s="96"/>
      <c r="B245" s="74" t="s">
        <v>68</v>
      </c>
      <c r="C245" s="93"/>
      <c r="D245" s="94"/>
      <c r="G245" s="93"/>
      <c r="H245" s="93"/>
      <c r="I245" s="93"/>
      <c r="J245" s="93"/>
      <c r="K245" s="93"/>
      <c r="L245" s="93"/>
      <c r="M245" s="68"/>
      <c r="N245" s="69"/>
      <c r="O245" s="55"/>
      <c r="P245" s="269" t="s">
        <v>34</v>
      </c>
      <c r="Q245" s="210"/>
      <c r="R245" s="210"/>
      <c r="S245" s="210"/>
      <c r="T245" s="198"/>
      <c r="U245" s="210"/>
      <c r="V245" s="210"/>
      <c r="W245" s="210"/>
      <c r="X245" s="210"/>
      <c r="Y245" s="210"/>
      <c r="Z245" s="211"/>
      <c r="AA245" s="210"/>
      <c r="AB245" s="210"/>
      <c r="AC245" s="202"/>
      <c r="AD245" s="402" t="e">
        <f>(U239/L162)*Z176</f>
        <v>#DIV/0!</v>
      </c>
      <c r="AE245" s="403"/>
      <c r="AF245" s="403"/>
      <c r="AG245" s="404"/>
      <c r="AH245" s="275" t="s">
        <v>8</v>
      </c>
      <c r="AI245" s="65"/>
      <c r="AJ245" s="427"/>
      <c r="AK245" s="427"/>
      <c r="AL245" s="427"/>
      <c r="AM245" s="427"/>
      <c r="AN245" s="427"/>
      <c r="AO245" s="427"/>
      <c r="AP245" s="66"/>
      <c r="AQ245" s="51"/>
      <c r="AR245" s="51"/>
      <c r="AS245" s="51"/>
      <c r="AT245" s="51"/>
      <c r="AU245" s="51"/>
      <c r="AV245" s="51"/>
      <c r="AW245" s="51"/>
      <c r="AX245" s="51"/>
      <c r="AY245" s="51"/>
      <c r="AZ245" s="51"/>
      <c r="BA245" s="51"/>
      <c r="BB245" s="51"/>
      <c r="BC245" s="51"/>
      <c r="BD245" s="51"/>
      <c r="BE245" s="51"/>
      <c r="BF245" s="51"/>
      <c r="BG245" s="51"/>
      <c r="BH245" s="51"/>
    </row>
    <row r="246" spans="1:60" s="97" customFormat="1" ht="4.1500000000000004" customHeight="1" x14ac:dyDescent="0.3">
      <c r="A246" s="193"/>
      <c r="B246" s="95"/>
      <c r="C246" s="70"/>
      <c r="D246" s="96"/>
      <c r="G246" s="70"/>
      <c r="H246" s="71"/>
      <c r="I246" s="71"/>
      <c r="J246" s="72"/>
      <c r="K246" s="72"/>
      <c r="L246" s="72"/>
      <c r="M246" s="72"/>
      <c r="N246" s="72"/>
      <c r="O246" s="71"/>
      <c r="P246" s="269"/>
      <c r="Q246" s="197"/>
      <c r="R246" s="197"/>
      <c r="S246" s="197"/>
      <c r="T246" s="198"/>
      <c r="U246" s="197"/>
      <c r="V246" s="197"/>
      <c r="W246" s="197"/>
      <c r="X246" s="197"/>
      <c r="Y246" s="197"/>
      <c r="Z246" s="203"/>
      <c r="AA246" s="197"/>
      <c r="AB246" s="197"/>
      <c r="AC246" s="58"/>
      <c r="AD246" s="204"/>
      <c r="AE246" s="205"/>
      <c r="AF246" s="206"/>
      <c r="AG246" s="206"/>
      <c r="AH246" s="274"/>
      <c r="AI246" s="77"/>
      <c r="AJ246" s="76"/>
      <c r="AK246" s="77"/>
      <c r="AL246" s="77"/>
      <c r="AM246" s="78"/>
      <c r="AN246" s="77"/>
      <c r="AO246" s="187"/>
      <c r="AP246" s="183"/>
      <c r="AQ246" s="187"/>
      <c r="BD246" s="187"/>
      <c r="BE246" s="187"/>
      <c r="BF246" s="187"/>
      <c r="BG246" s="187"/>
      <c r="BH246" s="187"/>
    </row>
    <row r="247" spans="1:60" s="47" customFormat="1" x14ac:dyDescent="0.3">
      <c r="A247" s="49"/>
      <c r="B247" s="278" t="s">
        <v>12</v>
      </c>
      <c r="C247" s="98" t="s">
        <v>40</v>
      </c>
      <c r="D247" s="48"/>
      <c r="G247" s="79"/>
      <c r="H247" s="79"/>
      <c r="I247" s="79"/>
      <c r="J247" s="80"/>
      <c r="K247" s="80"/>
      <c r="L247" s="80"/>
      <c r="M247" s="81"/>
      <c r="N247" s="80"/>
      <c r="O247" s="79"/>
      <c r="P247" s="269" t="s">
        <v>9</v>
      </c>
      <c r="Q247" s="212"/>
      <c r="R247" s="212"/>
      <c r="S247" s="212"/>
      <c r="T247" s="212"/>
      <c r="U247" s="212"/>
      <c r="V247" s="212"/>
      <c r="W247" s="212"/>
      <c r="X247" s="212"/>
      <c r="Y247" s="212"/>
      <c r="Z247" s="213"/>
      <c r="AA247" s="213"/>
      <c r="AB247" s="212"/>
      <c r="AC247" s="214"/>
      <c r="AD247" s="402" t="e">
        <f>(U239/L162)*Z178</f>
        <v>#DIV/0!</v>
      </c>
      <c r="AE247" s="403"/>
      <c r="AF247" s="403"/>
      <c r="AG247" s="404"/>
      <c r="AH247" s="276" t="s">
        <v>8</v>
      </c>
      <c r="AI247" s="77"/>
      <c r="AJ247" s="118" t="e">
        <f>IF(AD247&lt;0.5,"X","")</f>
        <v>#DIV/0!</v>
      </c>
      <c r="AK247" s="179" t="s">
        <v>1</v>
      </c>
      <c r="AL247" s="179"/>
      <c r="AM247" s="83"/>
      <c r="AN247" s="179" t="s">
        <v>2</v>
      </c>
      <c r="AO247" s="51"/>
      <c r="AQ247" s="51"/>
      <c r="BD247" s="51"/>
      <c r="BE247" s="51"/>
      <c r="BF247" s="51"/>
      <c r="BG247" s="51"/>
      <c r="BH247" s="51"/>
    </row>
    <row r="248" spans="1:60" s="97" customFormat="1" ht="4.1500000000000004" customHeight="1" x14ac:dyDescent="0.3">
      <c r="A248" s="181"/>
      <c r="B248" s="288"/>
      <c r="C248" s="99"/>
      <c r="D248" s="96"/>
      <c r="G248" s="70"/>
      <c r="H248" s="71"/>
      <c r="I248" s="71"/>
      <c r="J248" s="72"/>
      <c r="K248" s="72"/>
      <c r="L248" s="72"/>
      <c r="M248" s="72"/>
      <c r="N248" s="72"/>
      <c r="O248" s="71"/>
      <c r="P248" s="269"/>
      <c r="Q248" s="197"/>
      <c r="R248" s="197"/>
      <c r="S248" s="197"/>
      <c r="T248" s="198"/>
      <c r="U248" s="197"/>
      <c r="V248" s="197"/>
      <c r="W248" s="197"/>
      <c r="X248" s="197"/>
      <c r="Y248" s="197"/>
      <c r="Z248" s="203"/>
      <c r="AA248" s="197"/>
      <c r="AB248" s="197"/>
      <c r="AC248" s="58"/>
      <c r="AD248" s="204"/>
      <c r="AE248" s="205"/>
      <c r="AF248" s="206"/>
      <c r="AG248" s="206"/>
      <c r="AH248" s="274"/>
      <c r="AI248" s="77"/>
      <c r="AJ248" s="76"/>
      <c r="AK248" s="77"/>
      <c r="AL248" s="77"/>
      <c r="AM248" s="78"/>
      <c r="AN248" s="77"/>
      <c r="AO248" s="187"/>
      <c r="AP248" s="183"/>
      <c r="AQ248" s="187"/>
      <c r="BD248" s="187"/>
      <c r="BE248" s="187"/>
      <c r="BF248" s="187"/>
      <c r="BG248" s="187"/>
      <c r="BH248" s="187"/>
    </row>
    <row r="249" spans="1:60" s="47" customFormat="1" x14ac:dyDescent="0.3">
      <c r="A249" s="49"/>
      <c r="B249" s="267" t="s">
        <v>12</v>
      </c>
      <c r="C249" s="84" t="s">
        <v>41</v>
      </c>
      <c r="D249" s="96"/>
      <c r="G249" s="70"/>
      <c r="H249" s="70"/>
      <c r="I249" s="70"/>
      <c r="J249" s="85"/>
      <c r="K249" s="85"/>
      <c r="L249" s="85"/>
      <c r="M249" s="68"/>
      <c r="N249" s="85"/>
      <c r="O249" s="70"/>
      <c r="P249" s="269" t="s">
        <v>10</v>
      </c>
      <c r="Q249" s="210"/>
      <c r="R249" s="210"/>
      <c r="S249" s="210"/>
      <c r="T249" s="215"/>
      <c r="U249" s="210"/>
      <c r="V249" s="210"/>
      <c r="W249" s="210"/>
      <c r="X249" s="210"/>
      <c r="Y249" s="210"/>
      <c r="Z249" s="213"/>
      <c r="AA249" s="213"/>
      <c r="AB249" s="210"/>
      <c r="AC249" s="214"/>
      <c r="AD249" s="402" t="e">
        <f>(U239/L162)*Z180</f>
        <v>#DIV/0!</v>
      </c>
      <c r="AE249" s="403"/>
      <c r="AF249" s="403"/>
      <c r="AG249" s="404"/>
      <c r="AH249" s="276" t="s">
        <v>11</v>
      </c>
      <c r="AI249" s="77"/>
      <c r="AJ249" s="118" t="e">
        <f>IF(AD249&lt;=200,"X","")</f>
        <v>#DIV/0!</v>
      </c>
      <c r="AK249" s="179" t="s">
        <v>1</v>
      </c>
      <c r="AL249" s="179"/>
      <c r="AM249" s="83" t="e">
        <f>IF(AD249&gt;200,"X","")</f>
        <v>#DIV/0!</v>
      </c>
      <c r="AN249" s="179" t="s">
        <v>2</v>
      </c>
      <c r="AO249" s="51"/>
      <c r="AQ249" s="51"/>
      <c r="BD249" s="51"/>
      <c r="BE249" s="51"/>
      <c r="BF249" s="51"/>
      <c r="BG249" s="51"/>
      <c r="BH249" s="51"/>
    </row>
    <row r="250" spans="1:60" s="97" customFormat="1" ht="4.1500000000000004" customHeight="1" x14ac:dyDescent="0.3">
      <c r="A250" s="181"/>
      <c r="B250" s="288"/>
      <c r="C250" s="70"/>
      <c r="D250" s="96"/>
      <c r="G250" s="70"/>
      <c r="H250" s="71"/>
      <c r="I250" s="71"/>
      <c r="J250" s="72"/>
      <c r="K250" s="72"/>
      <c r="L250" s="72"/>
      <c r="M250" s="72"/>
      <c r="N250" s="72"/>
      <c r="O250" s="71"/>
      <c r="P250" s="269"/>
      <c r="Q250" s="197"/>
      <c r="R250" s="197"/>
      <c r="S250" s="197"/>
      <c r="T250" s="198"/>
      <c r="U250" s="197"/>
      <c r="V250" s="197"/>
      <c r="W250" s="197"/>
      <c r="X250" s="197"/>
      <c r="Y250" s="197"/>
      <c r="Z250" s="203"/>
      <c r="AA250" s="197"/>
      <c r="AB250" s="197"/>
      <c r="AC250" s="58"/>
      <c r="AD250" s="204"/>
      <c r="AE250" s="205"/>
      <c r="AF250" s="206"/>
      <c r="AG250" s="206"/>
      <c r="AH250" s="274"/>
      <c r="AI250" s="77"/>
      <c r="AJ250" s="76"/>
      <c r="AK250" s="77"/>
      <c r="AL250" s="77"/>
      <c r="AM250" s="78"/>
      <c r="AN250" s="77"/>
      <c r="AO250" s="187"/>
      <c r="AP250" s="183"/>
      <c r="AQ250" s="187"/>
      <c r="BD250" s="187"/>
      <c r="BE250" s="187"/>
      <c r="BF250" s="187"/>
      <c r="BG250" s="187"/>
      <c r="BH250" s="187"/>
    </row>
    <row r="251" spans="1:60" s="47" customFormat="1" ht="16.5" customHeight="1" x14ac:dyDescent="0.3">
      <c r="A251" s="49"/>
      <c r="B251" s="267" t="s">
        <v>12</v>
      </c>
      <c r="C251" s="86" t="s">
        <v>42</v>
      </c>
      <c r="D251" s="96"/>
      <c r="G251" s="87"/>
      <c r="H251" s="87"/>
      <c r="I251" s="87"/>
      <c r="J251" s="87"/>
      <c r="K251" s="87"/>
      <c r="L251" s="87"/>
      <c r="M251" s="87"/>
      <c r="N251" s="87"/>
      <c r="O251" s="87"/>
      <c r="P251" s="269" t="s">
        <v>38</v>
      </c>
      <c r="Q251" s="210"/>
      <c r="R251" s="210"/>
      <c r="S251" s="210"/>
      <c r="T251" s="215"/>
      <c r="U251" s="210"/>
      <c r="V251" s="210"/>
      <c r="W251" s="210"/>
      <c r="X251" s="210"/>
      <c r="Y251" s="210"/>
      <c r="Z251" s="213"/>
      <c r="AA251" s="213"/>
      <c r="AB251" s="210"/>
      <c r="AC251" s="214"/>
      <c r="AD251" s="402" t="e">
        <f>(U239/L162)*Z182</f>
        <v>#DIV/0!</v>
      </c>
      <c r="AE251" s="403"/>
      <c r="AF251" s="403"/>
      <c r="AG251" s="404"/>
      <c r="AH251" s="276" t="s">
        <v>8</v>
      </c>
      <c r="AI251" s="189"/>
      <c r="AJ251" s="190"/>
      <c r="AK251" s="190"/>
      <c r="AL251" s="190"/>
      <c r="AM251" s="190"/>
      <c r="AN251" s="190"/>
      <c r="AO251" s="190"/>
      <c r="AQ251" s="51"/>
      <c r="BD251" s="51"/>
      <c r="BE251" s="51"/>
      <c r="BF251" s="51"/>
      <c r="BG251" s="51"/>
      <c r="BH251" s="51"/>
    </row>
    <row r="252" spans="1:60" s="97" customFormat="1" ht="4.1500000000000004" customHeight="1" x14ac:dyDescent="0.3">
      <c r="A252" s="181"/>
      <c r="B252" s="288"/>
      <c r="C252" s="408" t="s">
        <v>14</v>
      </c>
      <c r="D252" s="408"/>
      <c r="E252" s="408"/>
      <c r="F252" s="408"/>
      <c r="G252" s="408"/>
      <c r="H252" s="408"/>
      <c r="I252" s="408"/>
      <c r="J252" s="408"/>
      <c r="K252" s="408"/>
      <c r="L252" s="408"/>
      <c r="M252" s="408"/>
      <c r="N252" s="408"/>
      <c r="O252" s="71"/>
      <c r="P252" s="269"/>
      <c r="Q252" s="197"/>
      <c r="R252" s="197"/>
      <c r="S252" s="197"/>
      <c r="T252" s="198"/>
      <c r="U252" s="197"/>
      <c r="V252" s="197"/>
      <c r="W252" s="197"/>
      <c r="X252" s="197"/>
      <c r="Y252" s="197"/>
      <c r="Z252" s="203"/>
      <c r="AA252" s="197"/>
      <c r="AB252" s="197"/>
      <c r="AC252" s="58"/>
      <c r="AD252" s="204"/>
      <c r="AE252" s="205"/>
      <c r="AF252" s="206"/>
      <c r="AG252" s="206"/>
      <c r="AH252" s="274"/>
      <c r="AI252" s="77"/>
      <c r="AJ252" s="76"/>
      <c r="AK252" s="77"/>
      <c r="AL252" s="77"/>
      <c r="AM252" s="78"/>
      <c r="AN252" s="77"/>
      <c r="AO252" s="187"/>
      <c r="AP252" s="183"/>
      <c r="AQ252" s="187"/>
      <c r="BD252" s="187"/>
      <c r="BE252" s="187"/>
      <c r="BF252" s="187"/>
      <c r="BG252" s="187"/>
      <c r="BH252" s="187"/>
    </row>
    <row r="253" spans="1:60" s="47" customFormat="1" x14ac:dyDescent="0.3">
      <c r="A253" s="49"/>
      <c r="B253" s="288"/>
      <c r="C253" s="408"/>
      <c r="D253" s="408"/>
      <c r="E253" s="408"/>
      <c r="F253" s="408"/>
      <c r="G253" s="408"/>
      <c r="H253" s="408"/>
      <c r="I253" s="408"/>
      <c r="J253" s="408"/>
      <c r="K253" s="408"/>
      <c r="L253" s="408"/>
      <c r="M253" s="408"/>
      <c r="N253" s="408"/>
      <c r="O253" s="87"/>
      <c r="P253" s="269" t="s">
        <v>15</v>
      </c>
      <c r="Q253" s="210"/>
      <c r="R253" s="210"/>
      <c r="S253" s="210"/>
      <c r="T253" s="198"/>
      <c r="U253" s="210"/>
      <c r="V253" s="210"/>
      <c r="W253" s="210"/>
      <c r="X253" s="210"/>
      <c r="Y253" s="210"/>
      <c r="Z253" s="203"/>
      <c r="AA253" s="210"/>
      <c r="AB253" s="210"/>
      <c r="AC253" s="202"/>
      <c r="AD253" s="402" t="e">
        <f>(U239/L162)*Z184</f>
        <v>#DIV/0!</v>
      </c>
      <c r="AE253" s="403"/>
      <c r="AF253" s="403"/>
      <c r="AG253" s="404"/>
      <c r="AH253" s="276" t="s">
        <v>8</v>
      </c>
      <c r="AI253" s="189"/>
      <c r="AJ253" s="190"/>
      <c r="AK253" s="190"/>
      <c r="AL253" s="190"/>
      <c r="AM253" s="190"/>
      <c r="AN253" s="190"/>
      <c r="AO253" s="190"/>
      <c r="AQ253" s="51"/>
      <c r="BD253" s="51"/>
      <c r="BE253" s="51"/>
      <c r="BF253" s="51"/>
      <c r="BG253" s="51"/>
      <c r="BH253" s="51"/>
    </row>
    <row r="254" spans="1:60" s="97" customFormat="1" ht="4.1500000000000004" customHeight="1" x14ac:dyDescent="0.3">
      <c r="A254" s="181"/>
      <c r="B254" s="288"/>
      <c r="C254" s="70"/>
      <c r="D254" s="96"/>
      <c r="G254" s="70"/>
      <c r="H254" s="71"/>
      <c r="I254" s="71"/>
      <c r="J254" s="72"/>
      <c r="K254" s="72"/>
      <c r="L254" s="72"/>
      <c r="M254" s="72"/>
      <c r="N254" s="72"/>
      <c r="O254" s="71"/>
      <c r="P254" s="269"/>
      <c r="Q254" s="197"/>
      <c r="R254" s="197"/>
      <c r="S254" s="197"/>
      <c r="T254" s="198"/>
      <c r="U254" s="197"/>
      <c r="V254" s="197"/>
      <c r="W254" s="197"/>
      <c r="X254" s="197"/>
      <c r="Y254" s="197"/>
      <c r="Z254" s="203"/>
      <c r="AA254" s="197"/>
      <c r="AB254" s="197"/>
      <c r="AC254" s="58"/>
      <c r="AD254" s="204"/>
      <c r="AE254" s="205"/>
      <c r="AF254" s="206"/>
      <c r="AG254" s="206"/>
      <c r="AH254" s="73"/>
      <c r="AI254" s="77"/>
      <c r="AJ254" s="76"/>
      <c r="AK254" s="77"/>
      <c r="AL254" s="77"/>
      <c r="AM254" s="78"/>
      <c r="AN254" s="77"/>
      <c r="AO254" s="187"/>
      <c r="AP254" s="183"/>
      <c r="AQ254" s="187"/>
      <c r="BD254" s="187"/>
      <c r="BE254" s="187"/>
      <c r="BF254" s="187"/>
      <c r="BG254" s="187"/>
      <c r="BH254" s="187"/>
    </row>
    <row r="255" spans="1:60" s="45" customFormat="1" x14ac:dyDescent="0.3">
      <c r="A255" s="223"/>
      <c r="B255" s="267" t="s">
        <v>12</v>
      </c>
      <c r="C255" s="84" t="s">
        <v>43</v>
      </c>
      <c r="D255" s="59"/>
      <c r="G255" s="55"/>
      <c r="H255" s="55"/>
      <c r="I255" s="55"/>
      <c r="J255" s="69"/>
      <c r="K255" s="69"/>
      <c r="L255" s="69"/>
      <c r="M255" s="68"/>
      <c r="N255" s="69"/>
      <c r="O255" s="55"/>
      <c r="P255" s="269" t="s">
        <v>35</v>
      </c>
      <c r="Q255" s="201"/>
      <c r="R255" s="56"/>
      <c r="S255" s="56"/>
      <c r="T255" s="216"/>
      <c r="U255" s="56"/>
      <c r="V255" s="56"/>
      <c r="W255" s="56"/>
      <c r="X255" s="201"/>
      <c r="Y255" s="201"/>
      <c r="Z255" s="213"/>
      <c r="AA255" s="213"/>
      <c r="AB255" s="64"/>
      <c r="AC255" s="201"/>
      <c r="AD255" s="409" t="e">
        <f>(AD243*9)/AD241</f>
        <v>#DIV/0!</v>
      </c>
      <c r="AE255" s="410"/>
      <c r="AF255" s="410"/>
      <c r="AG255" s="411"/>
      <c r="AH255" s="88"/>
      <c r="AI255" s="77"/>
      <c r="AJ255" s="118" t="e">
        <f>IF(AD255&lt;=35%,"X","")</f>
        <v>#DIV/0!</v>
      </c>
      <c r="AK255" s="179" t="s">
        <v>1</v>
      </c>
      <c r="AL255" s="179"/>
      <c r="AM255" s="83" t="e">
        <f>IF(AD255&gt;35%,"X","")</f>
        <v>#DIV/0!</v>
      </c>
      <c r="AN255" s="179" t="s">
        <v>2</v>
      </c>
      <c r="AO255" s="51"/>
      <c r="AQ255" s="67"/>
      <c r="BD255" s="67"/>
      <c r="BE255" s="67"/>
      <c r="BF255" s="67"/>
      <c r="BG255" s="67"/>
      <c r="BH255" s="67"/>
    </row>
    <row r="256" spans="1:60" s="97" customFormat="1" ht="4.1500000000000004" customHeight="1" x14ac:dyDescent="0.3">
      <c r="A256" s="181"/>
      <c r="B256" s="288"/>
      <c r="C256" s="99"/>
      <c r="D256" s="96"/>
      <c r="G256" s="70"/>
      <c r="H256" s="71"/>
      <c r="I256" s="71"/>
      <c r="J256" s="72"/>
      <c r="K256" s="72"/>
      <c r="L256" s="72"/>
      <c r="M256" s="72"/>
      <c r="N256" s="72"/>
      <c r="O256" s="71"/>
      <c r="P256" s="269"/>
      <c r="Q256" s="197"/>
      <c r="R256" s="197"/>
      <c r="S256" s="197"/>
      <c r="T256" s="198"/>
      <c r="U256" s="197"/>
      <c r="V256" s="197"/>
      <c r="W256" s="197"/>
      <c r="X256" s="197"/>
      <c r="Y256" s="197"/>
      <c r="Z256" s="203"/>
      <c r="AA256" s="197"/>
      <c r="AB256" s="197"/>
      <c r="AC256" s="58"/>
      <c r="AD256" s="204"/>
      <c r="AE256" s="205"/>
      <c r="AF256" s="206"/>
      <c r="AG256" s="206"/>
      <c r="AH256" s="73"/>
      <c r="AI256" s="77"/>
      <c r="AJ256" s="333"/>
      <c r="AK256" s="77"/>
      <c r="AL256" s="77"/>
      <c r="AM256" s="78"/>
      <c r="AN256" s="77"/>
      <c r="AO256" s="187"/>
      <c r="AP256" s="183"/>
      <c r="AQ256" s="187"/>
      <c r="BD256" s="187"/>
      <c r="BE256" s="187"/>
      <c r="BF256" s="187"/>
      <c r="BG256" s="187"/>
      <c r="BH256" s="187"/>
    </row>
    <row r="257" spans="1:61" s="47" customFormat="1" x14ac:dyDescent="0.3">
      <c r="A257" s="49"/>
      <c r="B257" s="267" t="s">
        <v>12</v>
      </c>
      <c r="C257" s="84" t="s">
        <v>44</v>
      </c>
      <c r="D257" s="96"/>
      <c r="G257" s="70"/>
      <c r="H257" s="70"/>
      <c r="I257" s="70"/>
      <c r="J257" s="85"/>
      <c r="K257" s="85"/>
      <c r="L257" s="85"/>
      <c r="M257" s="68"/>
      <c r="N257" s="85"/>
      <c r="O257" s="70"/>
      <c r="P257" s="269" t="s">
        <v>36</v>
      </c>
      <c r="Q257" s="210"/>
      <c r="R257" s="75"/>
      <c r="S257" s="75"/>
      <c r="T257" s="217"/>
      <c r="U257" s="75"/>
      <c r="V257" s="75"/>
      <c r="W257" s="75"/>
      <c r="X257" s="210"/>
      <c r="Y257" s="210"/>
      <c r="Z257" s="213"/>
      <c r="AA257" s="213"/>
      <c r="AB257" s="210"/>
      <c r="AC257" s="218"/>
      <c r="AD257" s="409" t="e">
        <f>(AD245*9)/AD241</f>
        <v>#DIV/0!</v>
      </c>
      <c r="AE257" s="410"/>
      <c r="AF257" s="410"/>
      <c r="AG257" s="411"/>
      <c r="AH257" s="82"/>
      <c r="AI257" s="77"/>
      <c r="AJ257" s="118" t="e">
        <f>IF(AD257&lt;10%,"X","")</f>
        <v>#DIV/0!</v>
      </c>
      <c r="AK257" s="179" t="s">
        <v>1</v>
      </c>
      <c r="AL257" s="179"/>
      <c r="AM257" s="83" t="e">
        <f>IF(AD257&gt;=10%,"X","")</f>
        <v>#DIV/0!</v>
      </c>
      <c r="AN257" s="179" t="s">
        <v>2</v>
      </c>
      <c r="AO257" s="51"/>
      <c r="AQ257" s="51"/>
      <c r="BD257" s="51"/>
      <c r="BE257" s="51"/>
      <c r="BF257" s="51"/>
      <c r="BG257" s="51"/>
      <c r="BH257" s="51"/>
    </row>
    <row r="258" spans="1:61" s="97" customFormat="1" ht="4.1500000000000004" customHeight="1" x14ac:dyDescent="0.3">
      <c r="A258" s="181"/>
      <c r="B258" s="288"/>
      <c r="C258" s="99"/>
      <c r="D258" s="96"/>
      <c r="G258" s="70"/>
      <c r="H258" s="71"/>
      <c r="I258" s="71"/>
      <c r="J258" s="72"/>
      <c r="K258" s="72"/>
      <c r="L258" s="72"/>
      <c r="M258" s="72"/>
      <c r="N258" s="72"/>
      <c r="O258" s="71"/>
      <c r="P258" s="269"/>
      <c r="Q258" s="197"/>
      <c r="R258" s="197"/>
      <c r="S258" s="197"/>
      <c r="T258" s="198"/>
      <c r="U258" s="197"/>
      <c r="V258" s="197"/>
      <c r="W258" s="197"/>
      <c r="X258" s="197"/>
      <c r="Y258" s="197"/>
      <c r="Z258" s="203"/>
      <c r="AA258" s="197"/>
      <c r="AB258" s="197"/>
      <c r="AC258" s="58"/>
      <c r="AD258" s="204"/>
      <c r="AE258" s="205"/>
      <c r="AF258" s="206"/>
      <c r="AG258" s="206"/>
      <c r="AH258" s="73"/>
      <c r="AI258" s="77"/>
      <c r="AJ258" s="333"/>
      <c r="AK258" s="77"/>
      <c r="AL258" s="77"/>
      <c r="AM258" s="78"/>
      <c r="AN258" s="77"/>
      <c r="AO258" s="187"/>
      <c r="AP258" s="183"/>
      <c r="AQ258" s="187"/>
      <c r="BD258" s="187"/>
      <c r="BE258" s="187"/>
      <c r="BF258" s="187"/>
      <c r="BG258" s="187"/>
      <c r="BH258" s="187"/>
    </row>
    <row r="259" spans="1:61" s="47" customFormat="1" x14ac:dyDescent="0.3">
      <c r="A259" s="49"/>
      <c r="B259" s="278" t="s">
        <v>12</v>
      </c>
      <c r="C259" s="84" t="s">
        <v>45</v>
      </c>
      <c r="D259" s="96"/>
      <c r="G259" s="70"/>
      <c r="H259" s="70"/>
      <c r="I259" s="70"/>
      <c r="J259" s="85"/>
      <c r="K259" s="85"/>
      <c r="L259" s="85"/>
      <c r="M259" s="68"/>
      <c r="N259" s="85"/>
      <c r="O259" s="70"/>
      <c r="P259" s="269" t="s">
        <v>37</v>
      </c>
      <c r="Q259" s="210"/>
      <c r="R259" s="75"/>
      <c r="S259" s="75"/>
      <c r="T259" s="217"/>
      <c r="U259" s="75"/>
      <c r="V259" s="75"/>
      <c r="W259" s="75"/>
      <c r="X259" s="210"/>
      <c r="Y259" s="210"/>
      <c r="Z259" s="213"/>
      <c r="AA259" s="213"/>
      <c r="AB259" s="210"/>
      <c r="AC259" s="218"/>
      <c r="AD259" s="409" t="e">
        <f>(AD253*4)/AD241</f>
        <v>#DIV/0!</v>
      </c>
      <c r="AE259" s="410"/>
      <c r="AF259" s="410"/>
      <c r="AG259" s="411"/>
      <c r="AH259" s="82"/>
      <c r="AI259" s="77"/>
      <c r="AJ259" s="118" t="e">
        <f>IF(AD259&lt;=35%,"X","")</f>
        <v>#DIV/0!</v>
      </c>
      <c r="AK259" s="179" t="s">
        <v>1</v>
      </c>
      <c r="AL259" s="179"/>
      <c r="AM259" s="83" t="e">
        <f>IF(AD259&gt;35%,"X","")</f>
        <v>#DIV/0!</v>
      </c>
      <c r="AN259" s="179" t="s">
        <v>2</v>
      </c>
      <c r="AO259" s="51"/>
      <c r="AQ259" s="51"/>
      <c r="BD259" s="51"/>
      <c r="BE259" s="51"/>
      <c r="BF259" s="51"/>
      <c r="BG259" s="51"/>
      <c r="BH259" s="51"/>
    </row>
    <row r="260" spans="1:61" s="97" customFormat="1" ht="4.1500000000000004" customHeight="1" x14ac:dyDescent="0.3">
      <c r="A260" s="181"/>
      <c r="B260" s="288"/>
      <c r="C260" s="70"/>
      <c r="D260" s="96"/>
      <c r="G260" s="70"/>
      <c r="H260" s="71"/>
      <c r="I260" s="71"/>
      <c r="J260" s="72"/>
      <c r="K260" s="72"/>
      <c r="L260" s="72"/>
      <c r="M260" s="72"/>
      <c r="N260" s="72"/>
      <c r="O260" s="71"/>
      <c r="P260" s="269"/>
      <c r="Q260" s="197"/>
      <c r="R260" s="197"/>
      <c r="S260" s="197"/>
      <c r="T260" s="198"/>
      <c r="U260" s="197"/>
      <c r="V260" s="197"/>
      <c r="W260" s="197"/>
      <c r="X260" s="197"/>
      <c r="Y260" s="197"/>
      <c r="Z260" s="203"/>
      <c r="AA260" s="197"/>
      <c r="AB260" s="197"/>
      <c r="AC260" s="58"/>
      <c r="AD260" s="204"/>
      <c r="AE260" s="205"/>
      <c r="AF260" s="206"/>
      <c r="AG260" s="206"/>
      <c r="AH260" s="73"/>
      <c r="AI260" s="77"/>
      <c r="AJ260" s="76"/>
      <c r="AK260" s="77"/>
      <c r="AL260" s="77"/>
      <c r="AM260" s="78"/>
      <c r="AN260" s="77"/>
      <c r="AO260" s="187"/>
      <c r="AP260" s="183"/>
      <c r="AQ260" s="187"/>
      <c r="BD260" s="187"/>
      <c r="BE260" s="187"/>
      <c r="BF260" s="187"/>
      <c r="BG260" s="187"/>
      <c r="BH260" s="187"/>
    </row>
    <row r="261" spans="1:61" s="47" customFormat="1" x14ac:dyDescent="0.3">
      <c r="A261" s="49"/>
      <c r="B261" s="278" t="s">
        <v>12</v>
      </c>
      <c r="C261" s="432" t="s">
        <v>139</v>
      </c>
      <c r="D261" s="432"/>
      <c r="E261" s="432"/>
      <c r="F261" s="432"/>
      <c r="G261" s="432"/>
      <c r="H261" s="432"/>
      <c r="I261" s="432"/>
      <c r="J261" s="432"/>
      <c r="K261" s="432"/>
      <c r="L261" s="432"/>
      <c r="M261" s="432"/>
      <c r="N261" s="432"/>
      <c r="O261" s="433"/>
      <c r="P261" s="270" t="s">
        <v>39</v>
      </c>
      <c r="Q261" s="210"/>
      <c r="R261" s="75"/>
      <c r="S261" s="75"/>
      <c r="T261" s="217"/>
      <c r="U261" s="75"/>
      <c r="V261" s="75"/>
      <c r="W261" s="75"/>
      <c r="X261" s="210"/>
      <c r="Y261" s="210"/>
      <c r="Z261" s="213"/>
      <c r="AA261" s="213"/>
      <c r="AB261" s="210"/>
      <c r="AC261" s="218"/>
      <c r="AD261" s="405" t="e">
        <f>U46</f>
        <v>#DIV/0!</v>
      </c>
      <c r="AE261" s="406"/>
      <c r="AF261" s="406"/>
      <c r="AG261" s="407"/>
      <c r="AH261" s="82"/>
      <c r="AI261" s="77"/>
      <c r="AJ261" s="118" t="e">
        <f>IF(AD261&lt;=6,"X","")</f>
        <v>#DIV/0!</v>
      </c>
      <c r="AK261" s="179" t="s">
        <v>1</v>
      </c>
      <c r="AL261" s="179"/>
      <c r="AM261" s="83" t="e">
        <f>IF(AD261&gt;6,"X","")</f>
        <v>#DIV/0!</v>
      </c>
      <c r="AN261" s="179" t="s">
        <v>2</v>
      </c>
      <c r="AO261" s="51"/>
      <c r="AQ261" s="51"/>
      <c r="BD261" s="51"/>
      <c r="BE261" s="51"/>
      <c r="BF261" s="51"/>
      <c r="BG261" s="51"/>
      <c r="BH261" s="51"/>
    </row>
    <row r="262" spans="1:61" s="102" customFormat="1" x14ac:dyDescent="0.3">
      <c r="A262" s="101"/>
      <c r="B262" s="100"/>
      <c r="C262" s="432"/>
      <c r="D262" s="432"/>
      <c r="E262" s="432"/>
      <c r="F262" s="432"/>
      <c r="G262" s="432"/>
      <c r="H262" s="432"/>
      <c r="I262" s="432"/>
      <c r="J262" s="432"/>
      <c r="K262" s="432"/>
      <c r="L262" s="432"/>
      <c r="M262" s="432"/>
      <c r="N262" s="432"/>
      <c r="O262" s="433"/>
      <c r="P262" s="89"/>
      <c r="Q262" s="219"/>
      <c r="R262" s="219"/>
      <c r="S262" s="219"/>
      <c r="T262" s="220"/>
      <c r="U262" s="219"/>
      <c r="V262" s="219"/>
      <c r="W262" s="221"/>
      <c r="X262" s="221"/>
      <c r="Y262" s="221"/>
      <c r="Z262" s="221"/>
      <c r="AA262" s="221"/>
      <c r="AB262" s="221"/>
      <c r="AC262" s="221"/>
      <c r="AD262" s="221"/>
      <c r="AE262" s="221"/>
      <c r="AF262" s="221"/>
      <c r="AG262" s="221"/>
      <c r="AH262" s="222"/>
      <c r="AI262" s="189"/>
      <c r="AJ262" s="190"/>
      <c r="AK262" s="190"/>
      <c r="AL262" s="190"/>
      <c r="AM262" s="190"/>
      <c r="AN262" s="190"/>
      <c r="AO262" s="190"/>
      <c r="AP262" s="191"/>
      <c r="AQ262" s="192"/>
      <c r="BD262" s="192"/>
      <c r="BE262" s="192"/>
      <c r="BF262" s="192"/>
      <c r="BG262" s="192"/>
      <c r="BH262" s="192"/>
    </row>
    <row r="263" spans="1:61" s="47" customFormat="1" ht="4.1500000000000004" customHeight="1" x14ac:dyDescent="0.3">
      <c r="A263" s="49"/>
      <c r="B263" s="100"/>
      <c r="C263" s="70"/>
      <c r="D263" s="101"/>
      <c r="G263" s="72"/>
      <c r="H263" s="72"/>
      <c r="I263" s="72"/>
      <c r="J263" s="72"/>
      <c r="K263" s="72"/>
      <c r="L263" s="72"/>
      <c r="M263" s="288"/>
      <c r="N263" s="288"/>
      <c r="O263" s="288"/>
      <c r="P263" s="288"/>
      <c r="Q263" s="223"/>
      <c r="R263" s="223"/>
      <c r="S263" s="223"/>
      <c r="T263" s="223"/>
      <c r="U263" s="223"/>
      <c r="V263" s="223"/>
      <c r="W263" s="223"/>
      <c r="X263" s="223"/>
      <c r="Y263" s="223"/>
      <c r="Z263" s="223"/>
      <c r="AA263" s="223"/>
      <c r="AB263" s="223"/>
      <c r="AC263" s="223"/>
      <c r="AD263" s="223"/>
      <c r="AE263" s="223"/>
      <c r="AF263" s="223"/>
      <c r="AG263" s="223"/>
      <c r="AH263" s="223"/>
      <c r="AI263" s="189"/>
      <c r="AJ263" s="190"/>
      <c r="AK263" s="190"/>
      <c r="AL263" s="190"/>
      <c r="AM263" s="190"/>
      <c r="AN263" s="190"/>
      <c r="AO263" s="190"/>
      <c r="AQ263" s="51"/>
      <c r="BD263" s="51"/>
      <c r="BE263" s="51"/>
      <c r="BF263" s="51"/>
      <c r="BG263" s="51"/>
      <c r="BH263" s="51"/>
    </row>
    <row r="264" spans="1:61" s="47" customFormat="1" ht="18" x14ac:dyDescent="0.3">
      <c r="A264" s="49"/>
      <c r="B264" s="278" t="s">
        <v>12</v>
      </c>
      <c r="C264" s="104" t="s">
        <v>140</v>
      </c>
      <c r="D264" s="105"/>
      <c r="G264" s="91"/>
      <c r="H264" s="91"/>
      <c r="I264" s="91"/>
      <c r="J264" s="92"/>
      <c r="K264" s="69"/>
      <c r="L264" s="69"/>
      <c r="M264" s="90"/>
      <c r="N264" s="31"/>
      <c r="O264" s="55"/>
      <c r="P264" s="69"/>
      <c r="Q264" s="31"/>
      <c r="R264" s="31"/>
      <c r="S264" s="31"/>
      <c r="T264" s="31"/>
      <c r="U264" s="31"/>
      <c r="V264" s="223"/>
      <c r="W264" s="223"/>
      <c r="X264" s="223"/>
      <c r="Y264" s="223"/>
      <c r="Z264" s="223"/>
      <c r="AA264" s="223"/>
      <c r="AB264" s="223"/>
      <c r="AC264" s="223"/>
      <c r="AD264" s="223"/>
      <c r="AE264" s="223"/>
      <c r="AF264" s="223"/>
      <c r="AG264" s="223"/>
      <c r="AH264" s="223"/>
      <c r="AI264" s="77"/>
      <c r="AJ264" s="118" t="str">
        <f>IF(AM194="X","X","")</f>
        <v/>
      </c>
      <c r="AK264" s="179" t="s">
        <v>1</v>
      </c>
      <c r="AL264" s="179"/>
      <c r="AM264" s="83" t="str">
        <f>IF(AJ194="X","X","")</f>
        <v/>
      </c>
      <c r="AN264" s="179" t="s">
        <v>2</v>
      </c>
      <c r="AO264" s="51"/>
      <c r="AQ264" s="51"/>
      <c r="BD264" s="51"/>
      <c r="BE264" s="51"/>
      <c r="BF264" s="51"/>
      <c r="BG264" s="51"/>
      <c r="BH264" s="51"/>
    </row>
    <row r="265" spans="1:61" s="47" customFormat="1" ht="4.1500000000000004" customHeight="1" x14ac:dyDescent="0.3">
      <c r="A265" s="49"/>
      <c r="B265" s="100"/>
      <c r="C265" s="85"/>
      <c r="D265" s="106"/>
      <c r="G265" s="72"/>
      <c r="H265" s="72"/>
      <c r="I265" s="72"/>
      <c r="J265" s="72"/>
      <c r="K265" s="72"/>
      <c r="L265" s="72"/>
      <c r="M265" s="288"/>
      <c r="N265" s="288"/>
      <c r="O265" s="288"/>
      <c r="P265" s="288"/>
      <c r="Q265" s="223"/>
      <c r="R265" s="223"/>
      <c r="S265" s="223"/>
      <c r="T265" s="223"/>
      <c r="U265" s="223"/>
      <c r="V265" s="223"/>
      <c r="W265" s="223"/>
      <c r="X265" s="223"/>
      <c r="Y265" s="223"/>
      <c r="Z265" s="223"/>
      <c r="AA265" s="223"/>
      <c r="AB265" s="223"/>
      <c r="AC265" s="223"/>
      <c r="AD265" s="223"/>
      <c r="AE265" s="223"/>
      <c r="AF265" s="223"/>
      <c r="AG265" s="223"/>
      <c r="AH265" s="223"/>
      <c r="AI265" s="189"/>
      <c r="AJ265" s="334"/>
      <c r="AK265" s="190"/>
      <c r="AL265" s="190"/>
      <c r="AM265" s="190"/>
      <c r="AN265" s="190"/>
      <c r="AO265" s="190"/>
      <c r="AQ265" s="51"/>
      <c r="BD265" s="51"/>
      <c r="BE265" s="51"/>
      <c r="BF265" s="51"/>
      <c r="BG265" s="51"/>
      <c r="BH265" s="51"/>
    </row>
    <row r="266" spans="1:61" s="47" customFormat="1" ht="18" x14ac:dyDescent="0.3">
      <c r="A266" s="49"/>
      <c r="B266" s="278" t="s">
        <v>12</v>
      </c>
      <c r="C266" s="105" t="s">
        <v>141</v>
      </c>
      <c r="D266" s="105"/>
      <c r="G266" s="91"/>
      <c r="H266" s="91"/>
      <c r="I266" s="91"/>
      <c r="J266" s="90"/>
      <c r="K266" s="69"/>
      <c r="L266" s="69"/>
      <c r="M266" s="90"/>
      <c r="N266" s="69"/>
      <c r="O266" s="55"/>
      <c r="P266" s="69"/>
      <c r="Q266" s="224"/>
      <c r="R266" s="224"/>
      <c r="S266" s="61"/>
      <c r="T266" s="61"/>
      <c r="U266" s="61"/>
      <c r="V266" s="225"/>
      <c r="W266" s="225"/>
      <c r="X266" s="223"/>
      <c r="Y266" s="223"/>
      <c r="Z266" s="223"/>
      <c r="AA266" s="223"/>
      <c r="AB266" s="223"/>
      <c r="AC266" s="223"/>
      <c r="AD266" s="223"/>
      <c r="AE266" s="223"/>
      <c r="AF266" s="223"/>
      <c r="AG266" s="223"/>
      <c r="AH266" s="223"/>
      <c r="AI266" s="77"/>
      <c r="AJ266" s="118" t="str">
        <f>IF(AM196="X","X","")</f>
        <v/>
      </c>
      <c r="AK266" s="179" t="s">
        <v>1</v>
      </c>
      <c r="AL266" s="179"/>
      <c r="AM266" s="83" t="str">
        <f>IF(AJ196="X","X","")</f>
        <v/>
      </c>
      <c r="AN266" s="179" t="s">
        <v>2</v>
      </c>
      <c r="AO266" s="51"/>
      <c r="AQ266" s="51"/>
      <c r="BD266" s="51"/>
      <c r="BE266" s="51"/>
      <c r="BF266" s="51"/>
      <c r="BG266" s="51"/>
      <c r="BH266" s="51"/>
    </row>
    <row r="267" spans="1:61" s="47" customFormat="1" ht="4.1500000000000004" customHeight="1" x14ac:dyDescent="0.3">
      <c r="A267" s="49"/>
      <c r="B267" s="100"/>
      <c r="C267" s="85"/>
      <c r="D267" s="80"/>
      <c r="G267" s="72"/>
      <c r="H267" s="72"/>
      <c r="I267" s="72"/>
      <c r="J267" s="72"/>
      <c r="K267" s="72"/>
      <c r="L267" s="72"/>
      <c r="M267" s="288"/>
      <c r="N267" s="288"/>
      <c r="O267" s="288"/>
      <c r="P267" s="288"/>
      <c r="Q267" s="223"/>
      <c r="R267" s="223"/>
      <c r="S267" s="223"/>
      <c r="T267" s="223"/>
      <c r="U267" s="223"/>
      <c r="V267" s="223"/>
      <c r="W267" s="223"/>
      <c r="X267" s="223"/>
      <c r="Y267" s="223"/>
      <c r="Z267" s="223"/>
      <c r="AA267" s="223"/>
      <c r="AB267" s="223"/>
      <c r="AC267" s="223"/>
      <c r="AD267" s="223"/>
      <c r="AE267" s="223"/>
      <c r="AF267" s="223"/>
      <c r="AG267" s="223"/>
      <c r="AH267" s="223"/>
      <c r="AI267" s="189"/>
      <c r="AJ267" s="334"/>
      <c r="AK267" s="190"/>
      <c r="AL267" s="190"/>
      <c r="AM267" s="190"/>
      <c r="AN267" s="190"/>
      <c r="AO267" s="190"/>
      <c r="AQ267" s="51"/>
      <c r="BD267" s="51"/>
      <c r="BE267" s="51"/>
      <c r="BF267" s="51"/>
      <c r="BG267" s="51"/>
      <c r="BH267" s="51"/>
    </row>
    <row r="268" spans="1:61" s="47" customFormat="1" x14ac:dyDescent="0.3">
      <c r="A268" s="49"/>
      <c r="B268" s="278" t="s">
        <v>12</v>
      </c>
      <c r="C268" s="90" t="s">
        <v>142</v>
      </c>
      <c r="D268" s="107"/>
      <c r="G268" s="91"/>
      <c r="H268" s="91"/>
      <c r="I268" s="91"/>
      <c r="J268" s="92"/>
      <c r="K268" s="69"/>
      <c r="L268" s="69"/>
      <c r="M268" s="90"/>
      <c r="N268" s="31"/>
      <c r="O268" s="55"/>
      <c r="P268" s="69"/>
      <c r="Q268" s="31"/>
      <c r="R268" s="31"/>
      <c r="S268" s="31"/>
      <c r="T268" s="31"/>
      <c r="U268" s="31"/>
      <c r="V268" s="31"/>
      <c r="W268" s="31"/>
      <c r="X268" s="31"/>
      <c r="Y268" s="31"/>
      <c r="Z268" s="186"/>
      <c r="AA268" s="223"/>
      <c r="AB268" s="223"/>
      <c r="AC268" s="223"/>
      <c r="AD268" s="223"/>
      <c r="AE268" s="223"/>
      <c r="AF268" s="223"/>
      <c r="AG268" s="223"/>
      <c r="AH268" s="223"/>
      <c r="AI268" s="77"/>
      <c r="AJ268" s="118" t="str">
        <f>IF(AM199="X","X","")</f>
        <v/>
      </c>
      <c r="AK268" s="179" t="s">
        <v>1</v>
      </c>
      <c r="AL268" s="179"/>
      <c r="AM268" s="83" t="str">
        <f>IF(AJ199="X","X","")</f>
        <v/>
      </c>
      <c r="AN268" s="179" t="s">
        <v>2</v>
      </c>
      <c r="AO268" s="51"/>
      <c r="AQ268" s="51"/>
      <c r="BD268" s="51"/>
      <c r="BE268" s="51"/>
      <c r="BF268" s="51"/>
      <c r="BG268" s="51"/>
      <c r="BH268" s="51"/>
    </row>
    <row r="269" spans="1:61" s="97" customFormat="1" ht="8.1" customHeight="1" x14ac:dyDescent="0.25">
      <c r="A269" s="181"/>
      <c r="AP269" s="185"/>
      <c r="AQ269" s="187"/>
      <c r="AR269" s="187"/>
      <c r="AS269" s="187"/>
      <c r="AT269" s="187"/>
      <c r="AU269" s="187"/>
      <c r="AV269" s="187"/>
      <c r="AW269" s="187"/>
      <c r="AX269" s="187"/>
      <c r="AY269" s="187"/>
      <c r="AZ269" s="187"/>
      <c r="BA269" s="187"/>
      <c r="BB269" s="187"/>
      <c r="BC269" s="187"/>
      <c r="BD269" s="187"/>
      <c r="BE269" s="187"/>
      <c r="BF269" s="187"/>
      <c r="BG269" s="187"/>
      <c r="BH269" s="187"/>
    </row>
    <row r="270" spans="1:61" s="97" customFormat="1" ht="15" customHeight="1" x14ac:dyDescent="0.3">
      <c r="B270" s="177">
        <v>1</v>
      </c>
      <c r="C270" s="25" t="s">
        <v>74</v>
      </c>
      <c r="D270" s="49"/>
      <c r="F270" s="178"/>
      <c r="G270" s="179"/>
      <c r="H270" s="103"/>
      <c r="I270" s="103"/>
      <c r="J270" s="103"/>
      <c r="K270" s="103"/>
      <c r="L270" s="103"/>
      <c r="M270" s="103"/>
      <c r="N270" s="103"/>
      <c r="O270" s="103"/>
      <c r="P270" s="103"/>
      <c r="Q270" s="103"/>
      <c r="R270" s="103"/>
      <c r="S270" s="103"/>
      <c r="T270" s="103"/>
      <c r="U270" s="103"/>
      <c r="V270" s="103"/>
      <c r="W270" s="103"/>
      <c r="X270" s="103"/>
      <c r="Y270" s="103"/>
      <c r="Z270" s="103"/>
      <c r="AA270" s="103"/>
      <c r="AB270" s="103"/>
      <c r="AC270" s="103"/>
      <c r="AD270" s="103"/>
      <c r="AE270" s="103"/>
      <c r="AF270" s="103"/>
      <c r="AG270" s="103"/>
      <c r="AH270" s="103"/>
      <c r="AI270" s="103"/>
      <c r="AJ270" s="103"/>
      <c r="AK270" s="180"/>
      <c r="AL270" s="180"/>
      <c r="AM270" s="286"/>
      <c r="AN270" s="286"/>
      <c r="AO270" s="286"/>
      <c r="AP270" s="101"/>
      <c r="AQ270" s="101"/>
      <c r="AR270" s="181"/>
      <c r="AS270" s="286"/>
      <c r="AT270" s="181"/>
    </row>
    <row r="271" spans="1:61" s="2" customFormat="1" ht="13.5" x14ac:dyDescent="0.25">
      <c r="AC271" s="4"/>
      <c r="AH271" s="3"/>
      <c r="AM271" s="4" t="s">
        <v>125</v>
      </c>
      <c r="AR271" s="5"/>
      <c r="AS271" s="5"/>
      <c r="AT271" s="5"/>
      <c r="AU271" s="5"/>
      <c r="AV271" s="5"/>
      <c r="AW271" s="5"/>
      <c r="AX271" s="5"/>
      <c r="AY271" s="5"/>
      <c r="AZ271" s="5"/>
      <c r="BA271" s="5"/>
      <c r="BB271" s="5"/>
      <c r="BC271" s="5"/>
      <c r="BD271" s="5"/>
      <c r="BE271" s="5"/>
      <c r="BF271" s="5"/>
      <c r="BG271" s="5"/>
      <c r="BH271" s="5"/>
      <c r="BI271" s="5"/>
    </row>
    <row r="272" spans="1:61" s="9" customFormat="1" ht="4.1500000000000004"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8"/>
      <c r="AS272" s="8"/>
      <c r="AT272" s="8"/>
      <c r="AU272" s="8"/>
      <c r="AV272" s="8"/>
      <c r="AW272" s="8"/>
      <c r="AX272" s="8"/>
      <c r="AY272" s="8"/>
      <c r="AZ272" s="8"/>
      <c r="BA272" s="8"/>
      <c r="BB272" s="8"/>
      <c r="BC272" s="8"/>
      <c r="BD272" s="8"/>
      <c r="BE272" s="8"/>
      <c r="BF272" s="8"/>
      <c r="BG272" s="8"/>
      <c r="BH272" s="8"/>
      <c r="BI272" s="8"/>
    </row>
    <row r="273" spans="1:62" s="251" customFormat="1" ht="18" x14ac:dyDescent="0.25">
      <c r="A273" s="340" t="s">
        <v>120</v>
      </c>
      <c r="B273" s="340"/>
      <c r="C273" s="340"/>
      <c r="D273" s="340"/>
      <c r="E273" s="340"/>
      <c r="F273" s="340"/>
      <c r="G273" s="340"/>
      <c r="H273" s="340"/>
      <c r="I273" s="340"/>
      <c r="J273" s="340"/>
      <c r="K273" s="340"/>
      <c r="L273" s="340"/>
      <c r="M273" s="340"/>
      <c r="N273" s="340"/>
      <c r="O273" s="340"/>
      <c r="P273" s="340"/>
      <c r="Q273" s="340"/>
      <c r="R273" s="340"/>
      <c r="S273" s="340"/>
      <c r="T273" s="340"/>
      <c r="U273" s="340"/>
      <c r="V273" s="340"/>
      <c r="W273" s="340"/>
      <c r="X273" s="340"/>
      <c r="Y273" s="340"/>
      <c r="Z273" s="340"/>
      <c r="AA273" s="340"/>
      <c r="AB273" s="340"/>
      <c r="AC273" s="340"/>
      <c r="AD273" s="340"/>
      <c r="AE273" s="340"/>
      <c r="AF273" s="340"/>
      <c r="AG273" s="340"/>
      <c r="AH273" s="340"/>
      <c r="AI273" s="340"/>
      <c r="AJ273" s="340"/>
      <c r="AK273" s="340"/>
      <c r="AL273" s="340"/>
      <c r="AM273" s="340"/>
      <c r="AN273" s="340"/>
      <c r="AO273" s="340"/>
      <c r="AP273" s="340"/>
      <c r="AQ273" s="249"/>
      <c r="AR273" s="250"/>
      <c r="AS273" s="250"/>
      <c r="AT273" s="250"/>
      <c r="AU273" s="250"/>
      <c r="AV273" s="250"/>
      <c r="AW273" s="250"/>
      <c r="AX273" s="250"/>
      <c r="AY273" s="250"/>
      <c r="AZ273" s="250"/>
      <c r="BA273" s="250"/>
      <c r="BB273" s="250"/>
      <c r="BC273" s="250"/>
      <c r="BD273" s="250"/>
      <c r="BE273" s="250"/>
      <c r="BF273" s="250"/>
      <c r="BG273" s="250"/>
      <c r="BH273" s="250"/>
      <c r="BI273" s="250"/>
    </row>
    <row r="274" spans="1:62" s="16" customFormat="1" ht="13.5" x14ac:dyDescent="0.25">
      <c r="C274" s="2"/>
      <c r="D274" s="2"/>
      <c r="AR274" s="17"/>
      <c r="AS274" s="17"/>
      <c r="AT274" s="17"/>
      <c r="AU274" s="17"/>
      <c r="AV274" s="17"/>
      <c r="AW274" s="17"/>
      <c r="AX274" s="17"/>
      <c r="AY274" s="17"/>
      <c r="AZ274" s="17"/>
      <c r="BA274" s="17"/>
      <c r="BB274" s="17"/>
      <c r="BC274" s="17"/>
      <c r="BD274" s="17"/>
      <c r="BE274" s="17"/>
      <c r="BF274" s="17"/>
      <c r="BG274" s="17"/>
      <c r="BH274" s="17"/>
      <c r="BI274" s="17"/>
    </row>
    <row r="275" spans="1:62" s="15" customFormat="1" ht="18" x14ac:dyDescent="0.25">
      <c r="A275" s="32" t="s">
        <v>71</v>
      </c>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14"/>
      <c r="AS275" s="14"/>
      <c r="AT275" s="14"/>
      <c r="AU275" s="14"/>
      <c r="AV275" s="14"/>
      <c r="AW275" s="14"/>
      <c r="AX275" s="14"/>
      <c r="AY275" s="14"/>
      <c r="AZ275" s="14"/>
      <c r="BA275" s="14"/>
      <c r="BB275" s="14"/>
      <c r="BC275" s="14"/>
      <c r="BD275" s="14"/>
      <c r="BE275" s="14"/>
      <c r="BF275" s="14"/>
      <c r="BG275" s="14"/>
      <c r="BH275" s="14"/>
      <c r="BI275" s="14"/>
    </row>
    <row r="276" spans="1:62" s="16" customFormat="1" ht="8.1" customHeight="1" x14ac:dyDescent="0.25">
      <c r="C276" s="2"/>
      <c r="AR276" s="17"/>
      <c r="AS276" s="17"/>
      <c r="AT276" s="17"/>
      <c r="AU276" s="17"/>
      <c r="AV276" s="17"/>
      <c r="AW276" s="17"/>
      <c r="AX276" s="17"/>
      <c r="AY276" s="17"/>
      <c r="AZ276" s="17"/>
      <c r="BA276" s="17"/>
      <c r="BB276" s="17"/>
      <c r="BC276" s="17"/>
      <c r="BD276" s="17"/>
      <c r="BE276" s="17"/>
      <c r="BF276" s="17"/>
      <c r="BG276" s="17"/>
      <c r="BH276" s="17"/>
      <c r="BI276" s="17"/>
    </row>
    <row r="277" spans="1:62" x14ac:dyDescent="0.3">
      <c r="A277" s="20" t="s">
        <v>135</v>
      </c>
      <c r="B277" s="111"/>
      <c r="C277" s="112"/>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row>
    <row r="278" spans="1:62" x14ac:dyDescent="0.3">
      <c r="C278" s="243"/>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6"/>
      <c r="AL278" s="25"/>
    </row>
    <row r="279" spans="1:62" s="19" customFormat="1" x14ac:dyDescent="0.3">
      <c r="A279" s="348">
        <v>1</v>
      </c>
      <c r="B279" s="348"/>
      <c r="C279" s="113"/>
      <c r="D279" s="19" t="s">
        <v>143</v>
      </c>
      <c r="AJ279" s="234" t="e">
        <f>IF(U48="X","X","")</f>
        <v>#DIV/0!</v>
      </c>
      <c r="AK279" s="19" t="s">
        <v>1</v>
      </c>
      <c r="AM279" s="235" t="e">
        <f>IF(U50="X","X","")</f>
        <v>#DIV/0!</v>
      </c>
      <c r="AN279" s="19" t="s">
        <v>2</v>
      </c>
      <c r="AR279" s="114"/>
      <c r="AS279" s="114"/>
      <c r="AT279" s="114"/>
      <c r="AU279" s="114"/>
      <c r="AV279" s="114"/>
      <c r="AW279" s="114"/>
      <c r="AX279" s="114"/>
      <c r="AY279" s="114"/>
      <c r="AZ279" s="114"/>
      <c r="BA279" s="114"/>
      <c r="BB279" s="114"/>
      <c r="BC279" s="114"/>
      <c r="BD279" s="114"/>
      <c r="BE279" s="114"/>
      <c r="BF279" s="114"/>
      <c r="BG279" s="114"/>
      <c r="BH279" s="114"/>
      <c r="BI279" s="114"/>
    </row>
    <row r="280" spans="1:62" x14ac:dyDescent="0.3">
      <c r="C280" s="243"/>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row>
    <row r="281" spans="1:62" s="19" customFormat="1" x14ac:dyDescent="0.3">
      <c r="A281" s="348">
        <v>2</v>
      </c>
      <c r="B281" s="348"/>
      <c r="C281" s="113"/>
      <c r="D281" s="19" t="s">
        <v>144</v>
      </c>
      <c r="AJ281" s="234" t="str">
        <f>IF(OR(E94="X",H98="X"),"X","")</f>
        <v/>
      </c>
      <c r="AK281" s="19" t="s">
        <v>1</v>
      </c>
      <c r="AM281" s="235" t="str">
        <f>IF(AND(E96="X",H100="X"),"X","")</f>
        <v/>
      </c>
      <c r="AN281" s="19" t="s">
        <v>2</v>
      </c>
      <c r="AR281" s="114"/>
      <c r="AS281" s="114"/>
      <c r="AT281" s="114"/>
      <c r="AU281" s="114"/>
      <c r="AV281" s="114"/>
      <c r="AW281" s="114"/>
      <c r="AX281" s="114"/>
      <c r="AY281" s="114"/>
      <c r="AZ281" s="114"/>
      <c r="BA281" s="114"/>
      <c r="BB281" s="114"/>
      <c r="BC281" s="114"/>
      <c r="BD281" s="114"/>
      <c r="BE281" s="114"/>
      <c r="BF281" s="114"/>
      <c r="BG281" s="114"/>
      <c r="BH281" s="114"/>
      <c r="BI281" s="114"/>
    </row>
    <row r="282" spans="1:62" x14ac:dyDescent="0.3">
      <c r="C282" s="243"/>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row>
    <row r="283" spans="1:62" s="19" customFormat="1" x14ac:dyDescent="0.3">
      <c r="A283" s="348">
        <v>3</v>
      </c>
      <c r="B283" s="348"/>
      <c r="C283" s="113"/>
      <c r="D283" s="19" t="s">
        <v>145</v>
      </c>
      <c r="AJ283" s="234" t="str">
        <f>IF(E140="X","X","")</f>
        <v/>
      </c>
      <c r="AK283" s="19" t="s">
        <v>1</v>
      </c>
      <c r="AM283" s="236" t="str">
        <f>IF(H149="X","X","")</f>
        <v/>
      </c>
      <c r="AN283" s="19" t="s">
        <v>2</v>
      </c>
      <c r="AR283" s="114"/>
      <c r="AS283" s="114"/>
      <c r="AT283" s="114"/>
      <c r="AU283" s="114"/>
      <c r="AV283" s="114"/>
      <c r="AW283" s="114"/>
      <c r="AX283" s="114"/>
      <c r="AY283" s="114"/>
      <c r="AZ283" s="114"/>
      <c r="BA283" s="114"/>
      <c r="BB283" s="114"/>
      <c r="BC283" s="114"/>
      <c r="BD283" s="114"/>
      <c r="BE283" s="114"/>
      <c r="BF283" s="114"/>
      <c r="BG283" s="114"/>
      <c r="BH283" s="114"/>
      <c r="BI283" s="114"/>
    </row>
    <row r="284" spans="1:62" x14ac:dyDescent="0.3">
      <c r="C284" s="243"/>
      <c r="AM284" s="115"/>
    </row>
    <row r="285" spans="1:62" s="19" customFormat="1" x14ac:dyDescent="0.3">
      <c r="A285" s="348">
        <v>4</v>
      </c>
      <c r="B285" s="348"/>
      <c r="C285" s="113"/>
      <c r="D285" s="110" t="s">
        <v>69</v>
      </c>
      <c r="AC285" s="25"/>
      <c r="AD285" s="25"/>
      <c r="AE285" s="25"/>
      <c r="AJ285" s="116"/>
      <c r="AK285" s="19" t="s">
        <v>1</v>
      </c>
      <c r="AM285" s="116"/>
      <c r="AN285" s="19" t="s">
        <v>2</v>
      </c>
      <c r="AR285" s="45"/>
      <c r="AS285" s="114"/>
      <c r="AT285" s="114"/>
      <c r="AU285" s="114"/>
      <c r="AV285" s="114"/>
      <c r="AW285" s="114"/>
      <c r="AX285" s="114"/>
      <c r="AY285" s="114"/>
      <c r="AZ285" s="114"/>
      <c r="BA285" s="114"/>
      <c r="BB285" s="114"/>
      <c r="BC285" s="114"/>
      <c r="BD285" s="114"/>
      <c r="BE285" s="114"/>
      <c r="BF285" s="114"/>
      <c r="BG285" s="114"/>
      <c r="BH285" s="114"/>
      <c r="BI285" s="114"/>
    </row>
    <row r="286" spans="1:62" ht="3" customHeight="1" x14ac:dyDescent="0.3">
      <c r="C286" s="243"/>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row>
    <row r="287" spans="1:62" x14ac:dyDescent="0.3">
      <c r="C287" s="243"/>
      <c r="D287" s="426" t="s">
        <v>12</v>
      </c>
      <c r="E287" s="426"/>
      <c r="F287" s="143" t="s">
        <v>132</v>
      </c>
      <c r="G287" s="143"/>
      <c r="H287" s="143"/>
      <c r="I287" s="245"/>
      <c r="J287" s="245"/>
      <c r="K287" s="245"/>
      <c r="L287" s="90"/>
      <c r="M287" s="129"/>
      <c r="N287" s="24"/>
      <c r="O287" s="24"/>
      <c r="P287" s="24"/>
      <c r="Q287" s="45"/>
      <c r="R287" s="24"/>
      <c r="S287" s="143"/>
      <c r="T287" s="143"/>
      <c r="U287" s="143"/>
      <c r="V287" s="143"/>
      <c r="W287" s="246"/>
      <c r="X287" s="129"/>
      <c r="Y287" s="129"/>
      <c r="Z287" s="129"/>
      <c r="AA287" s="24"/>
      <c r="AR287" s="243"/>
      <c r="BJ287" s="1"/>
    </row>
    <row r="288" spans="1:62" x14ac:dyDescent="0.3">
      <c r="C288" s="243"/>
      <c r="D288" s="426" t="s">
        <v>12</v>
      </c>
      <c r="E288" s="426"/>
      <c r="F288" s="143" t="s">
        <v>133</v>
      </c>
      <c r="G288" s="143"/>
      <c r="H288" s="143"/>
      <c r="I288" s="245"/>
      <c r="J288" s="245"/>
      <c r="K288" s="245"/>
      <c r="L288" s="90"/>
      <c r="M288" s="129"/>
      <c r="N288" s="24"/>
      <c r="O288" s="24"/>
      <c r="P288" s="24"/>
      <c r="Q288" s="45"/>
      <c r="R288" s="24"/>
      <c r="S288" s="143"/>
      <c r="T288" s="143"/>
      <c r="U288" s="143"/>
      <c r="V288" s="143"/>
      <c r="W288" s="246"/>
      <c r="X288" s="129"/>
      <c r="Y288" s="129"/>
      <c r="Z288" s="129"/>
      <c r="AA288" s="24"/>
      <c r="AR288" s="243"/>
      <c r="BJ288" s="1"/>
    </row>
    <row r="289" spans="1:62" x14ac:dyDescent="0.3">
      <c r="C289" s="243"/>
      <c r="D289" s="426" t="s">
        <v>12</v>
      </c>
      <c r="E289" s="426"/>
      <c r="F289" s="143" t="s">
        <v>134</v>
      </c>
      <c r="G289" s="143"/>
      <c r="H289" s="143"/>
      <c r="I289" s="245"/>
      <c r="J289" s="245"/>
      <c r="K289" s="245"/>
      <c r="L289" s="90"/>
      <c r="M289" s="129"/>
      <c r="N289" s="24"/>
      <c r="O289" s="24"/>
      <c r="P289" s="24"/>
      <c r="Q289" s="45"/>
      <c r="R289" s="24"/>
      <c r="S289" s="143"/>
      <c r="T289" s="143"/>
      <c r="U289" s="143"/>
      <c r="V289" s="143"/>
      <c r="W289" s="246"/>
      <c r="X289" s="129"/>
      <c r="Y289" s="129"/>
      <c r="Z289" s="129"/>
      <c r="AA289" s="24"/>
      <c r="AR289" s="243"/>
      <c r="BJ289" s="1"/>
    </row>
    <row r="290" spans="1:62" x14ac:dyDescent="0.3">
      <c r="C290" s="243"/>
      <c r="AM290" s="115"/>
    </row>
    <row r="291" spans="1:62" s="25" customFormat="1" ht="15" customHeight="1" x14ac:dyDescent="0.3">
      <c r="A291" s="348">
        <v>5</v>
      </c>
      <c r="B291" s="348"/>
      <c r="C291" s="113"/>
      <c r="D291" s="110" t="s">
        <v>146</v>
      </c>
      <c r="G291" s="19"/>
      <c r="H291" s="19"/>
      <c r="I291" s="117"/>
      <c r="J291" s="117"/>
      <c r="K291" s="117"/>
      <c r="L291" s="117"/>
      <c r="M291" s="117"/>
      <c r="O291" s="117"/>
      <c r="P291" s="117"/>
      <c r="Q291" s="117"/>
      <c r="R291" s="117"/>
      <c r="S291" s="117"/>
      <c r="T291" s="117"/>
      <c r="U291" s="26"/>
      <c r="AJ291" s="118" t="e">
        <f>IF(AND(AJ247="X",AJ249="X",AJ255="X",AJ257="X",AJ259="X",AJ261="X",AJ264="X",AJ266="X",AJ268="X"),"X","")</f>
        <v>#DIV/0!</v>
      </c>
      <c r="AK291" s="19" t="s">
        <v>1</v>
      </c>
      <c r="AL291" s="19"/>
      <c r="AM291" s="119" t="e">
        <f>IF(OR(AM247="X",AM249="X",AM255="X",AM257="X",AM259="X",AM261="X",AM264="X",AM266="X",AM268="X"),"X","")</f>
        <v>#DIV/0!</v>
      </c>
      <c r="AN291" s="19" t="s">
        <v>2</v>
      </c>
      <c r="AO291" s="26"/>
      <c r="AR291" s="108"/>
      <c r="AS291" s="108"/>
      <c r="AT291" s="108"/>
      <c r="AU291" s="108"/>
      <c r="AV291" s="108"/>
      <c r="AW291" s="108"/>
      <c r="AX291" s="108"/>
      <c r="AY291" s="108"/>
      <c r="AZ291" s="108"/>
      <c r="BA291" s="108"/>
      <c r="BB291" s="108"/>
      <c r="BC291" s="108"/>
      <c r="BD291" s="108"/>
      <c r="BE291" s="108"/>
      <c r="BF291" s="108"/>
      <c r="BG291" s="108"/>
      <c r="BH291" s="108"/>
      <c r="BI291" s="108"/>
    </row>
    <row r="292" spans="1:62" x14ac:dyDescent="0.3">
      <c r="C292" s="243"/>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6"/>
      <c r="AL292" s="25"/>
    </row>
    <row r="293" spans="1:62" ht="16.5" customHeight="1" x14ac:dyDescent="0.3">
      <c r="C293" s="243"/>
      <c r="D293" s="341" t="s">
        <v>147</v>
      </c>
      <c r="E293" s="341"/>
      <c r="F293" s="341"/>
      <c r="G293" s="341"/>
      <c r="H293" s="341"/>
      <c r="I293" s="341"/>
      <c r="J293" s="341"/>
      <c r="K293" s="341"/>
      <c r="L293" s="341"/>
      <c r="M293" s="341"/>
      <c r="N293" s="341"/>
      <c r="O293" s="341"/>
      <c r="P293" s="341"/>
      <c r="Q293" s="341"/>
      <c r="R293" s="341"/>
      <c r="S293" s="341"/>
      <c r="T293" s="341"/>
      <c r="U293" s="341"/>
      <c r="V293" s="341"/>
      <c r="W293" s="341"/>
      <c r="X293" s="341"/>
      <c r="Y293" s="341"/>
      <c r="Z293" s="341"/>
      <c r="AA293" s="341"/>
      <c r="AB293" s="341"/>
      <c r="AC293" s="341"/>
      <c r="AD293" s="341"/>
      <c r="AE293" s="341"/>
      <c r="AF293" s="341"/>
      <c r="AG293" s="341"/>
      <c r="AH293" s="341"/>
      <c r="AI293" s="341"/>
      <c r="AJ293" s="341"/>
      <c r="AK293" s="341"/>
      <c r="AL293" s="341"/>
      <c r="AM293" s="341"/>
      <c r="AN293" s="341"/>
      <c r="AO293" s="341"/>
      <c r="AP293" s="132"/>
      <c r="AU293" s="1" t="s">
        <v>3</v>
      </c>
    </row>
    <row r="294" spans="1:62" x14ac:dyDescent="0.3">
      <c r="C294" s="243"/>
      <c r="D294" s="341"/>
      <c r="E294" s="341"/>
      <c r="F294" s="341"/>
      <c r="G294" s="341"/>
      <c r="H294" s="341"/>
      <c r="I294" s="341"/>
      <c r="J294" s="341"/>
      <c r="K294" s="341"/>
      <c r="L294" s="341"/>
      <c r="M294" s="341"/>
      <c r="N294" s="341"/>
      <c r="O294" s="341"/>
      <c r="P294" s="341"/>
      <c r="Q294" s="341"/>
      <c r="R294" s="341"/>
      <c r="S294" s="341"/>
      <c r="T294" s="341"/>
      <c r="U294" s="341"/>
      <c r="V294" s="341"/>
      <c r="W294" s="341"/>
      <c r="X294" s="341"/>
      <c r="Y294" s="341"/>
      <c r="Z294" s="341"/>
      <c r="AA294" s="341"/>
      <c r="AB294" s="341"/>
      <c r="AC294" s="341"/>
      <c r="AD294" s="341"/>
      <c r="AE294" s="341"/>
      <c r="AF294" s="341"/>
      <c r="AG294" s="341"/>
      <c r="AH294" s="341"/>
      <c r="AI294" s="341"/>
      <c r="AJ294" s="341"/>
      <c r="AK294" s="341"/>
      <c r="AL294" s="341"/>
      <c r="AM294" s="341"/>
      <c r="AN294" s="341"/>
      <c r="AO294" s="341"/>
      <c r="AP294" s="132"/>
      <c r="AU294" s="1" t="s">
        <v>3</v>
      </c>
    </row>
    <row r="295" spans="1:62" x14ac:dyDescent="0.3">
      <c r="C295" s="243"/>
      <c r="D295" s="341"/>
      <c r="E295" s="341"/>
      <c r="F295" s="341"/>
      <c r="G295" s="341"/>
      <c r="H295" s="341"/>
      <c r="I295" s="341"/>
      <c r="J295" s="341"/>
      <c r="K295" s="341"/>
      <c r="L295" s="341"/>
      <c r="M295" s="341"/>
      <c r="N295" s="341"/>
      <c r="O295" s="341"/>
      <c r="P295" s="341"/>
      <c r="Q295" s="341"/>
      <c r="R295" s="341"/>
      <c r="S295" s="341"/>
      <c r="T295" s="341"/>
      <c r="U295" s="341"/>
      <c r="V295" s="341"/>
      <c r="W295" s="341"/>
      <c r="X295" s="341"/>
      <c r="Y295" s="341"/>
      <c r="Z295" s="341"/>
      <c r="AA295" s="341"/>
      <c r="AB295" s="341"/>
      <c r="AC295" s="341"/>
      <c r="AD295" s="341"/>
      <c r="AE295" s="341"/>
      <c r="AF295" s="341"/>
      <c r="AG295" s="341"/>
      <c r="AH295" s="341"/>
      <c r="AI295" s="341"/>
      <c r="AJ295" s="341"/>
      <c r="AK295" s="341"/>
      <c r="AL295" s="341"/>
      <c r="AM295" s="341"/>
      <c r="AN295" s="341"/>
      <c r="AO295" s="341"/>
      <c r="AP295" s="132"/>
      <c r="AU295" s="1" t="s">
        <v>3</v>
      </c>
    </row>
    <row r="296" spans="1:62" x14ac:dyDescent="0.3">
      <c r="C296" s="243"/>
      <c r="D296" s="341"/>
      <c r="E296" s="341"/>
      <c r="F296" s="341"/>
      <c r="G296" s="341"/>
      <c r="H296" s="341"/>
      <c r="I296" s="341"/>
      <c r="J296" s="341"/>
      <c r="K296" s="341"/>
      <c r="L296" s="341"/>
      <c r="M296" s="341"/>
      <c r="N296" s="341"/>
      <c r="O296" s="341"/>
      <c r="P296" s="341"/>
      <c r="Q296" s="341"/>
      <c r="R296" s="341"/>
      <c r="S296" s="341"/>
      <c r="T296" s="341"/>
      <c r="U296" s="341"/>
      <c r="V296" s="341"/>
      <c r="W296" s="341"/>
      <c r="X296" s="341"/>
      <c r="Y296" s="341"/>
      <c r="Z296" s="341"/>
      <c r="AA296" s="341"/>
      <c r="AB296" s="341"/>
      <c r="AC296" s="341"/>
      <c r="AD296" s="341"/>
      <c r="AE296" s="341"/>
      <c r="AF296" s="341"/>
      <c r="AG296" s="341"/>
      <c r="AH296" s="341"/>
      <c r="AI296" s="341"/>
      <c r="AJ296" s="341"/>
      <c r="AK296" s="341"/>
      <c r="AL296" s="341"/>
      <c r="AM296" s="341"/>
      <c r="AN296" s="341"/>
      <c r="AO296" s="341"/>
      <c r="AP296" s="132"/>
      <c r="AU296" s="1" t="s">
        <v>3</v>
      </c>
    </row>
    <row r="297" spans="1:62" x14ac:dyDescent="0.3">
      <c r="C297" s="243"/>
      <c r="D297" s="341"/>
      <c r="E297" s="341"/>
      <c r="F297" s="341"/>
      <c r="G297" s="341"/>
      <c r="H297" s="341"/>
      <c r="I297" s="341"/>
      <c r="J297" s="341"/>
      <c r="K297" s="341"/>
      <c r="L297" s="341"/>
      <c r="M297" s="341"/>
      <c r="N297" s="341"/>
      <c r="O297" s="341"/>
      <c r="P297" s="341"/>
      <c r="Q297" s="341"/>
      <c r="R297" s="341"/>
      <c r="S297" s="341"/>
      <c r="T297" s="341"/>
      <c r="U297" s="341"/>
      <c r="V297" s="341"/>
      <c r="W297" s="341"/>
      <c r="X297" s="341"/>
      <c r="Y297" s="341"/>
      <c r="Z297" s="341"/>
      <c r="AA297" s="341"/>
      <c r="AB297" s="341"/>
      <c r="AC297" s="341"/>
      <c r="AD297" s="341"/>
      <c r="AE297" s="341"/>
      <c r="AF297" s="341"/>
      <c r="AG297" s="341"/>
      <c r="AH297" s="341"/>
      <c r="AI297" s="341"/>
      <c r="AJ297" s="341"/>
      <c r="AK297" s="341"/>
      <c r="AL297" s="341"/>
      <c r="AM297" s="341"/>
      <c r="AN297" s="341"/>
      <c r="AO297" s="341"/>
      <c r="AP297" s="132"/>
      <c r="AU297" s="1" t="s">
        <v>3</v>
      </c>
    </row>
    <row r="298" spans="1:62" s="9" customFormat="1" ht="15.75" x14ac:dyDescent="0.25">
      <c r="D298" s="226"/>
      <c r="I298" s="227"/>
      <c r="J298" s="227"/>
      <c r="K298" s="227"/>
      <c r="L298" s="227"/>
      <c r="M298" s="227"/>
      <c r="N298" s="227"/>
      <c r="O298" s="227"/>
      <c r="P298" s="227"/>
      <c r="Q298" s="227"/>
      <c r="R298" s="227"/>
      <c r="S298" s="227"/>
      <c r="T298" s="227"/>
      <c r="U298" s="227"/>
      <c r="V298" s="227"/>
      <c r="W298" s="227"/>
      <c r="X298" s="227"/>
      <c r="Y298" s="227"/>
      <c r="Z298" s="227"/>
      <c r="AA298" s="227"/>
      <c r="AB298" s="227"/>
      <c r="AC298" s="227"/>
      <c r="AD298" s="227"/>
      <c r="AE298" s="227"/>
      <c r="AF298" s="227"/>
      <c r="AG298" s="227"/>
      <c r="AH298" s="227"/>
      <c r="AI298" s="227"/>
      <c r="AJ298" s="227"/>
      <c r="AK298" s="27"/>
      <c r="AL298" s="227"/>
      <c r="AR298" s="8"/>
      <c r="AS298" s="8"/>
      <c r="AT298" s="8"/>
      <c r="AU298" s="8"/>
      <c r="AV298" s="8"/>
      <c r="AW298" s="8"/>
      <c r="AX298" s="8"/>
      <c r="AY298" s="8"/>
      <c r="AZ298" s="8"/>
      <c r="BA298" s="8"/>
      <c r="BB298" s="8"/>
      <c r="BC298" s="8"/>
      <c r="BD298" s="8"/>
      <c r="BE298" s="8"/>
      <c r="BF298" s="8"/>
      <c r="BG298" s="8"/>
      <c r="BH298" s="8"/>
      <c r="BI298" s="8"/>
    </row>
    <row r="299" spans="1:62" s="9" customFormat="1" ht="15.75" x14ac:dyDescent="0.25">
      <c r="D299" s="226"/>
      <c r="I299" s="227"/>
      <c r="J299" s="227"/>
      <c r="K299" s="227"/>
      <c r="L299" s="227"/>
      <c r="M299" s="227"/>
      <c r="N299" s="227"/>
      <c r="O299" s="227"/>
      <c r="P299" s="227"/>
      <c r="Q299" s="227"/>
      <c r="R299" s="227"/>
      <c r="S299" s="227"/>
      <c r="T299" s="227"/>
      <c r="U299" s="227"/>
      <c r="V299" s="227"/>
      <c r="W299" s="227"/>
      <c r="X299" s="227"/>
      <c r="Y299" s="227"/>
      <c r="Z299" s="227"/>
      <c r="AA299" s="227"/>
      <c r="AB299" s="227"/>
      <c r="AC299" s="227"/>
      <c r="AD299" s="227"/>
      <c r="AE299" s="227"/>
      <c r="AF299" s="227"/>
      <c r="AG299" s="227"/>
      <c r="AH299" s="227"/>
      <c r="AI299" s="227"/>
      <c r="AJ299" s="227"/>
      <c r="AK299" s="227"/>
      <c r="AL299" s="27"/>
      <c r="AM299" s="227"/>
      <c r="AS299" s="8"/>
      <c r="AT299" s="8"/>
      <c r="AU299" s="8"/>
      <c r="AV299" s="8"/>
      <c r="AW299" s="8"/>
      <c r="AX299" s="8"/>
      <c r="AY299" s="8"/>
      <c r="AZ299" s="8"/>
      <c r="BA299" s="8"/>
      <c r="BB299" s="8"/>
      <c r="BC299" s="8"/>
      <c r="BD299" s="8"/>
      <c r="BE299" s="8"/>
      <c r="BF299" s="8"/>
      <c r="BG299" s="8"/>
      <c r="BH299" s="8"/>
      <c r="BI299" s="8"/>
      <c r="BJ299" s="8"/>
    </row>
    <row r="300" spans="1:62" s="24" customFormat="1" ht="8.1" customHeight="1" x14ac:dyDescent="0.3">
      <c r="A300" s="39"/>
      <c r="B300" s="38"/>
      <c r="C300" s="38"/>
      <c r="D300" s="307"/>
      <c r="E300" s="308"/>
      <c r="F300" s="308"/>
      <c r="G300" s="308"/>
      <c r="H300" s="308"/>
      <c r="I300" s="308"/>
      <c r="J300" s="308"/>
      <c r="K300" s="308"/>
      <c r="L300" s="308"/>
      <c r="M300" s="308"/>
      <c r="N300" s="308"/>
      <c r="O300" s="308"/>
      <c r="P300" s="308"/>
      <c r="Q300" s="308"/>
      <c r="R300" s="308"/>
      <c r="S300" s="308"/>
      <c r="T300" s="308"/>
      <c r="U300" s="308"/>
      <c r="V300" s="308"/>
      <c r="W300" s="308"/>
      <c r="X300" s="308"/>
      <c r="Y300" s="308"/>
      <c r="Z300" s="308"/>
      <c r="AA300" s="308"/>
      <c r="AB300" s="308"/>
      <c r="AC300" s="308"/>
      <c r="AD300" s="308"/>
      <c r="AE300" s="308"/>
      <c r="AF300" s="308"/>
      <c r="AG300" s="308"/>
      <c r="AH300" s="308"/>
      <c r="AI300" s="308"/>
      <c r="AJ300" s="308"/>
      <c r="AK300" s="308"/>
      <c r="AL300" s="308"/>
      <c r="AM300" s="309"/>
      <c r="AN300" s="231"/>
    </row>
    <row r="301" spans="1:62" s="27" customFormat="1" ht="15.75" x14ac:dyDescent="0.25">
      <c r="A301" s="33"/>
      <c r="B301" s="229"/>
      <c r="C301" s="229"/>
      <c r="D301" s="310"/>
      <c r="E301" s="428" t="s">
        <v>157</v>
      </c>
      <c r="F301" s="428"/>
      <c r="G301" s="428"/>
      <c r="H301" s="428"/>
      <c r="I301" s="428"/>
      <c r="J301" s="428"/>
      <c r="K301" s="428"/>
      <c r="L301" s="428"/>
      <c r="M301" s="428"/>
      <c r="N301" s="428"/>
      <c r="O301" s="428"/>
      <c r="P301" s="428"/>
      <c r="Q301" s="428"/>
      <c r="R301" s="428"/>
      <c r="S301" s="428"/>
      <c r="T301" s="428"/>
      <c r="U301" s="428"/>
      <c r="V301" s="428"/>
      <c r="W301" s="428"/>
      <c r="X301" s="428"/>
      <c r="Y301" s="428"/>
      <c r="Z301" s="428"/>
      <c r="AA301" s="428"/>
      <c r="AB301" s="428"/>
      <c r="AC301" s="428"/>
      <c r="AD301" s="428"/>
      <c r="AE301" s="428"/>
      <c r="AF301" s="428"/>
      <c r="AG301" s="428"/>
      <c r="AH301" s="428"/>
      <c r="AI301" s="428"/>
      <c r="AJ301" s="428"/>
      <c r="AK301" s="428"/>
      <c r="AL301" s="428"/>
      <c r="AM301" s="311"/>
      <c r="AN301" s="229"/>
      <c r="AO301" s="229"/>
      <c r="AP301" s="229"/>
      <c r="AQ301" s="229"/>
      <c r="AR301" s="229"/>
      <c r="AS301" s="34"/>
      <c r="AT301" s="34"/>
      <c r="AU301" s="34"/>
      <c r="AV301" s="34"/>
      <c r="AW301" s="34"/>
      <c r="AX301" s="34"/>
      <c r="AY301" s="34"/>
      <c r="AZ301" s="34"/>
      <c r="BA301" s="34"/>
      <c r="BB301" s="34"/>
      <c r="BC301" s="34"/>
      <c r="BD301" s="34"/>
      <c r="BE301" s="34"/>
      <c r="BF301" s="34"/>
      <c r="BG301" s="34"/>
      <c r="BH301" s="34"/>
      <c r="BI301" s="34"/>
      <c r="BJ301" s="34"/>
    </row>
    <row r="302" spans="1:62" s="27" customFormat="1" ht="15.75" x14ac:dyDescent="0.25">
      <c r="A302" s="33"/>
      <c r="B302" s="229"/>
      <c r="C302" s="229"/>
      <c r="D302" s="310"/>
      <c r="E302" s="428"/>
      <c r="F302" s="428"/>
      <c r="G302" s="428"/>
      <c r="H302" s="428"/>
      <c r="I302" s="428"/>
      <c r="J302" s="428"/>
      <c r="K302" s="428"/>
      <c r="L302" s="428"/>
      <c r="M302" s="428"/>
      <c r="N302" s="428"/>
      <c r="O302" s="428"/>
      <c r="P302" s="428"/>
      <c r="Q302" s="428"/>
      <c r="R302" s="428"/>
      <c r="S302" s="428"/>
      <c r="T302" s="428"/>
      <c r="U302" s="428"/>
      <c r="V302" s="428"/>
      <c r="W302" s="428"/>
      <c r="X302" s="428"/>
      <c r="Y302" s="428"/>
      <c r="Z302" s="428"/>
      <c r="AA302" s="428"/>
      <c r="AB302" s="428"/>
      <c r="AC302" s="428"/>
      <c r="AD302" s="428"/>
      <c r="AE302" s="428"/>
      <c r="AF302" s="428"/>
      <c r="AG302" s="428"/>
      <c r="AH302" s="428"/>
      <c r="AI302" s="428"/>
      <c r="AJ302" s="428"/>
      <c r="AK302" s="428"/>
      <c r="AL302" s="428"/>
      <c r="AM302" s="311"/>
      <c r="AN302" s="229"/>
      <c r="AO302" s="229"/>
      <c r="AP302" s="229"/>
      <c r="AQ302" s="299"/>
      <c r="AR302" s="299"/>
      <c r="AS302" s="34"/>
      <c r="AT302" s="34"/>
      <c r="AU302" s="34"/>
      <c r="AV302" s="34"/>
      <c r="AW302" s="34"/>
      <c r="AX302" s="34"/>
      <c r="AY302" s="34"/>
      <c r="AZ302" s="34"/>
      <c r="BA302" s="34"/>
      <c r="BB302" s="34"/>
      <c r="BC302" s="34"/>
      <c r="BD302" s="34"/>
      <c r="BE302" s="34"/>
      <c r="BF302" s="34"/>
      <c r="BG302" s="34"/>
      <c r="BH302" s="34"/>
      <c r="BI302" s="34"/>
      <c r="BJ302" s="34"/>
    </row>
    <row r="303" spans="1:62" s="30" customFormat="1" ht="15.75" customHeight="1" x14ac:dyDescent="0.25">
      <c r="A303" s="35"/>
      <c r="B303" s="230"/>
      <c r="C303" s="230"/>
      <c r="D303" s="312"/>
      <c r="E303" s="428"/>
      <c r="F303" s="428"/>
      <c r="G303" s="428"/>
      <c r="H303" s="428"/>
      <c r="I303" s="428"/>
      <c r="J303" s="428"/>
      <c r="K303" s="428"/>
      <c r="L303" s="428"/>
      <c r="M303" s="428"/>
      <c r="N303" s="428"/>
      <c r="O303" s="428"/>
      <c r="P303" s="428"/>
      <c r="Q303" s="428"/>
      <c r="R303" s="428"/>
      <c r="S303" s="428"/>
      <c r="T303" s="428"/>
      <c r="U303" s="428"/>
      <c r="V303" s="428"/>
      <c r="W303" s="428"/>
      <c r="X303" s="428"/>
      <c r="Y303" s="428"/>
      <c r="Z303" s="428"/>
      <c r="AA303" s="428"/>
      <c r="AB303" s="428"/>
      <c r="AC303" s="428"/>
      <c r="AD303" s="428"/>
      <c r="AE303" s="428"/>
      <c r="AF303" s="428"/>
      <c r="AG303" s="428"/>
      <c r="AH303" s="428"/>
      <c r="AI303" s="428"/>
      <c r="AJ303" s="428"/>
      <c r="AK303" s="428"/>
      <c r="AL303" s="428"/>
      <c r="AM303" s="313"/>
      <c r="AN303" s="230"/>
      <c r="AO303" s="230"/>
      <c r="AP303" s="230"/>
      <c r="AQ303" s="230"/>
      <c r="AR303" s="230"/>
      <c r="AS303" s="36"/>
      <c r="AT303" s="36"/>
      <c r="AU303" s="36"/>
      <c r="AV303" s="36"/>
      <c r="AW303" s="36"/>
      <c r="AX303" s="36"/>
      <c r="AY303" s="36"/>
      <c r="AZ303" s="36"/>
      <c r="BA303" s="36"/>
      <c r="BB303" s="36"/>
      <c r="BC303" s="36"/>
      <c r="BD303" s="36"/>
      <c r="BE303" s="36"/>
      <c r="BF303" s="36"/>
      <c r="BG303" s="36"/>
      <c r="BH303" s="36"/>
      <c r="BI303" s="36"/>
      <c r="BJ303" s="36"/>
    </row>
    <row r="304" spans="1:62" s="30" customFormat="1" ht="15.75" customHeight="1" x14ac:dyDescent="0.25">
      <c r="A304" s="35"/>
      <c r="B304" s="230"/>
      <c r="C304" s="230"/>
      <c r="D304" s="312"/>
      <c r="E304" s="428"/>
      <c r="F304" s="428"/>
      <c r="G304" s="428"/>
      <c r="H304" s="428"/>
      <c r="I304" s="428"/>
      <c r="J304" s="428"/>
      <c r="K304" s="428"/>
      <c r="L304" s="428"/>
      <c r="M304" s="428"/>
      <c r="N304" s="428"/>
      <c r="O304" s="428"/>
      <c r="P304" s="428"/>
      <c r="Q304" s="428"/>
      <c r="R304" s="428"/>
      <c r="S304" s="428"/>
      <c r="T304" s="428"/>
      <c r="U304" s="428"/>
      <c r="V304" s="428"/>
      <c r="W304" s="428"/>
      <c r="X304" s="428"/>
      <c r="Y304" s="428"/>
      <c r="Z304" s="428"/>
      <c r="AA304" s="428"/>
      <c r="AB304" s="428"/>
      <c r="AC304" s="428"/>
      <c r="AD304" s="428"/>
      <c r="AE304" s="428"/>
      <c r="AF304" s="428"/>
      <c r="AG304" s="428"/>
      <c r="AH304" s="428"/>
      <c r="AI304" s="428"/>
      <c r="AJ304" s="428"/>
      <c r="AK304" s="428"/>
      <c r="AL304" s="428"/>
      <c r="AM304" s="313"/>
      <c r="AN304" s="230"/>
      <c r="AO304" s="230"/>
      <c r="AP304" s="230"/>
      <c r="AQ304" s="230"/>
      <c r="AR304" s="230"/>
      <c r="AS304" s="36"/>
      <c r="AT304" s="36"/>
      <c r="AU304" s="36"/>
      <c r="AV304" s="36"/>
      <c r="AW304" s="36"/>
      <c r="AX304" s="36"/>
      <c r="AY304" s="36"/>
      <c r="AZ304" s="36"/>
      <c r="BA304" s="36"/>
      <c r="BB304" s="36"/>
      <c r="BC304" s="36"/>
      <c r="BD304" s="36"/>
      <c r="BE304" s="36"/>
      <c r="BF304" s="36"/>
      <c r="BG304" s="36"/>
      <c r="BH304" s="36"/>
      <c r="BI304" s="36"/>
      <c r="BJ304" s="36"/>
    </row>
    <row r="305" spans="1:62" s="30" customFormat="1" ht="6" customHeight="1" x14ac:dyDescent="0.25">
      <c r="A305" s="35"/>
      <c r="B305" s="230"/>
      <c r="C305" s="230"/>
      <c r="D305" s="312"/>
      <c r="E305" s="336"/>
      <c r="F305" s="336"/>
      <c r="G305" s="336"/>
      <c r="H305" s="336"/>
      <c r="I305" s="336"/>
      <c r="J305" s="336"/>
      <c r="K305" s="336"/>
      <c r="L305" s="336"/>
      <c r="M305" s="336"/>
      <c r="N305" s="336"/>
      <c r="O305" s="336"/>
      <c r="P305" s="336"/>
      <c r="Q305" s="336"/>
      <c r="R305" s="336"/>
      <c r="S305" s="336"/>
      <c r="T305" s="336"/>
      <c r="U305" s="336"/>
      <c r="V305" s="336"/>
      <c r="W305" s="336"/>
      <c r="X305" s="336"/>
      <c r="Y305" s="336"/>
      <c r="Z305" s="336"/>
      <c r="AA305" s="336"/>
      <c r="AB305" s="336"/>
      <c r="AC305" s="336"/>
      <c r="AD305" s="336"/>
      <c r="AE305" s="336"/>
      <c r="AF305" s="336"/>
      <c r="AG305" s="336"/>
      <c r="AH305" s="336"/>
      <c r="AI305" s="336"/>
      <c r="AJ305" s="336"/>
      <c r="AK305" s="336"/>
      <c r="AL305" s="336"/>
      <c r="AM305" s="313"/>
      <c r="AN305" s="230"/>
      <c r="AO305" s="230"/>
      <c r="AP305" s="230"/>
      <c r="AQ305" s="230"/>
      <c r="AR305" s="230"/>
      <c r="AS305" s="36"/>
      <c r="AT305" s="36"/>
      <c r="AU305" s="36"/>
      <c r="AV305" s="36"/>
      <c r="AW305" s="36"/>
      <c r="AX305" s="36"/>
      <c r="AY305" s="36"/>
      <c r="AZ305" s="36"/>
      <c r="BA305" s="36"/>
      <c r="BB305" s="36"/>
      <c r="BC305" s="36"/>
      <c r="BD305" s="36"/>
      <c r="BE305" s="36"/>
      <c r="BF305" s="36"/>
      <c r="BG305" s="36"/>
      <c r="BH305" s="36"/>
      <c r="BI305" s="36"/>
      <c r="BJ305" s="36"/>
    </row>
    <row r="306" spans="1:62" s="27" customFormat="1" x14ac:dyDescent="0.25">
      <c r="A306" s="33"/>
      <c r="B306" s="229"/>
      <c r="C306" s="229"/>
      <c r="D306" s="310"/>
      <c r="E306" s="429" t="s">
        <v>12</v>
      </c>
      <c r="F306" s="429"/>
      <c r="G306" s="430" t="s">
        <v>106</v>
      </c>
      <c r="H306" s="430"/>
      <c r="I306" s="430"/>
      <c r="J306" s="430"/>
      <c r="K306" s="430"/>
      <c r="L306" s="430"/>
      <c r="M306" s="430"/>
      <c r="N306" s="430"/>
      <c r="O306" s="430"/>
      <c r="P306" s="430"/>
      <c r="Q306" s="430"/>
      <c r="R306" s="430"/>
      <c r="S306" s="430"/>
      <c r="T306" s="430"/>
      <c r="U306" s="430"/>
      <c r="V306" s="430"/>
      <c r="W306" s="430"/>
      <c r="X306" s="430"/>
      <c r="Y306" s="314" t="s">
        <v>103</v>
      </c>
      <c r="Z306" s="301"/>
      <c r="AA306" s="301"/>
      <c r="AB306" s="301"/>
      <c r="AC306" s="301"/>
      <c r="AD306" s="301"/>
      <c r="AE306" s="301"/>
      <c r="AF306" s="301"/>
      <c r="AG306" s="301"/>
      <c r="AH306" s="301"/>
      <c r="AI306" s="301"/>
      <c r="AJ306" s="301"/>
      <c r="AK306" s="301"/>
      <c r="AL306" s="301"/>
      <c r="AM306" s="311"/>
      <c r="AN306" s="229"/>
      <c r="AO306" s="229"/>
      <c r="AP306" s="229"/>
      <c r="AQ306" s="229"/>
      <c r="AR306" s="229"/>
      <c r="AS306" s="34"/>
      <c r="AT306" s="34"/>
      <c r="AU306" s="34"/>
      <c r="AV306" s="34"/>
      <c r="AW306" s="34"/>
      <c r="AX306" s="34"/>
      <c r="AY306" s="34"/>
      <c r="AZ306" s="34"/>
      <c r="BA306" s="34"/>
      <c r="BB306" s="34"/>
      <c r="BC306" s="34"/>
      <c r="BD306" s="34"/>
      <c r="BE306" s="34"/>
      <c r="BF306" s="34"/>
      <c r="BG306" s="34"/>
      <c r="BH306" s="34"/>
      <c r="BI306" s="34"/>
      <c r="BJ306" s="34"/>
    </row>
    <row r="307" spans="1:62" s="9" customFormat="1" x14ac:dyDescent="0.3">
      <c r="A307" s="33"/>
      <c r="B307" s="254"/>
      <c r="C307" s="300"/>
      <c r="D307" s="315"/>
      <c r="E307" s="429" t="s">
        <v>12</v>
      </c>
      <c r="F307" s="429"/>
      <c r="G307" s="431" t="s">
        <v>86</v>
      </c>
      <c r="H307" s="431"/>
      <c r="I307" s="431"/>
      <c r="J307" s="431"/>
      <c r="K307" s="431"/>
      <c r="L307" s="431"/>
      <c r="M307" s="431"/>
      <c r="N307" s="431"/>
      <c r="O307" s="431"/>
      <c r="P307" s="431"/>
      <c r="Q307" s="431"/>
      <c r="R307" s="431"/>
      <c r="S307" s="431"/>
      <c r="T307" s="431"/>
      <c r="U307" s="431"/>
      <c r="V307" s="316" t="s">
        <v>104</v>
      </c>
      <c r="W307" s="316"/>
      <c r="X307" s="316"/>
      <c r="Y307" s="316"/>
      <c r="Z307" s="316"/>
      <c r="AA307" s="316"/>
      <c r="AB307" s="316"/>
      <c r="AC307" s="316"/>
      <c r="AD307" s="316"/>
      <c r="AE307" s="316"/>
      <c r="AF307" s="316"/>
      <c r="AG307" s="316"/>
      <c r="AH307" s="316"/>
      <c r="AI307" s="316"/>
      <c r="AJ307" s="316"/>
      <c r="AK307" s="316"/>
      <c r="AL307" s="316"/>
      <c r="AM307" s="317"/>
      <c r="AN307" s="254"/>
      <c r="AO307" s="254"/>
      <c r="AS307" s="8"/>
      <c r="AT307" s="8"/>
      <c r="AU307" s="8"/>
      <c r="AV307" s="8"/>
      <c r="AW307" s="8"/>
      <c r="AX307" s="8"/>
      <c r="AY307" s="8"/>
      <c r="AZ307" s="8"/>
      <c r="BA307" s="8"/>
      <c r="BB307" s="8"/>
      <c r="BC307" s="8"/>
      <c r="BD307" s="8"/>
      <c r="BE307" s="8"/>
      <c r="BF307" s="8"/>
      <c r="BG307" s="8"/>
      <c r="BH307" s="8"/>
      <c r="BI307" s="8"/>
      <c r="BJ307" s="8"/>
    </row>
    <row r="308" spans="1:62" s="265" customFormat="1" x14ac:dyDescent="0.25">
      <c r="D308" s="318"/>
      <c r="E308" s="429" t="s">
        <v>12</v>
      </c>
      <c r="F308" s="429"/>
      <c r="G308" s="430" t="s">
        <v>105</v>
      </c>
      <c r="H308" s="430"/>
      <c r="I308" s="430"/>
      <c r="J308" s="301"/>
      <c r="K308" s="301"/>
      <c r="L308" s="301"/>
      <c r="M308" s="301"/>
      <c r="N308" s="301"/>
      <c r="O308" s="301"/>
      <c r="P308" s="301"/>
      <c r="Q308" s="301"/>
      <c r="R308" s="301"/>
      <c r="S308" s="301"/>
      <c r="T308" s="301"/>
      <c r="U308" s="301"/>
      <c r="V308" s="301"/>
      <c r="W308" s="301"/>
      <c r="X308" s="301"/>
      <c r="Y308" s="301"/>
      <c r="Z308" s="301"/>
      <c r="AA308" s="301"/>
      <c r="AB308" s="301"/>
      <c r="AC308" s="301"/>
      <c r="AD308" s="301"/>
      <c r="AE308" s="301"/>
      <c r="AF308" s="301"/>
      <c r="AG308" s="301"/>
      <c r="AH308" s="301"/>
      <c r="AI308" s="301"/>
      <c r="AJ308" s="301"/>
      <c r="AK308" s="301"/>
      <c r="AL308" s="301"/>
      <c r="AM308" s="319"/>
      <c r="AN308" s="302"/>
      <c r="AO308" s="303"/>
    </row>
    <row r="309" spans="1:62" s="37" customFormat="1" ht="15" x14ac:dyDescent="0.2">
      <c r="D309" s="320"/>
      <c r="E309" s="321"/>
      <c r="F309" s="321"/>
      <c r="G309" s="298"/>
      <c r="H309" s="298"/>
      <c r="I309" s="298"/>
      <c r="J309" s="298"/>
      <c r="K309" s="298"/>
      <c r="L309" s="298"/>
      <c r="M309" s="298"/>
      <c r="N309" s="298"/>
      <c r="O309" s="298"/>
      <c r="P309" s="298"/>
      <c r="Q309" s="298"/>
      <c r="R309" s="298"/>
      <c r="S309" s="298"/>
      <c r="T309" s="298"/>
      <c r="U309" s="298"/>
      <c r="V309" s="298"/>
      <c r="W309" s="298"/>
      <c r="X309" s="298"/>
      <c r="Y309" s="298"/>
      <c r="Z309" s="298"/>
      <c r="AA309" s="298"/>
      <c r="AB309" s="298"/>
      <c r="AC309" s="298"/>
      <c r="AD309" s="298"/>
      <c r="AE309" s="298"/>
      <c r="AF309" s="298"/>
      <c r="AG309" s="298"/>
      <c r="AH309" s="298"/>
      <c r="AI309" s="298"/>
      <c r="AJ309" s="298"/>
      <c r="AK309" s="298"/>
      <c r="AL309" s="298"/>
      <c r="AM309" s="322"/>
      <c r="AN309" s="231"/>
      <c r="AO309" s="38"/>
    </row>
    <row r="310" spans="1:62" s="303" customFormat="1" ht="16.5" customHeight="1" x14ac:dyDescent="0.25">
      <c r="D310" s="323"/>
      <c r="E310" s="314" t="s">
        <v>158</v>
      </c>
      <c r="F310" s="314"/>
      <c r="G310" s="314"/>
      <c r="H310" s="314"/>
      <c r="I310" s="314"/>
      <c r="J310" s="314"/>
      <c r="K310" s="314"/>
      <c r="L310" s="314"/>
      <c r="M310" s="314"/>
      <c r="N310" s="314"/>
      <c r="O310" s="314"/>
      <c r="P310" s="337"/>
      <c r="Q310" s="337"/>
      <c r="R310" s="337"/>
      <c r="S310" s="337"/>
      <c r="T310" s="337"/>
      <c r="U310" s="337"/>
      <c r="V310" s="337"/>
      <c r="W310" s="337"/>
      <c r="X310" s="337"/>
      <c r="Y310" s="337"/>
      <c r="Z310" s="337"/>
      <c r="AA310" s="337"/>
      <c r="AB310" s="337"/>
      <c r="AC310" s="337"/>
      <c r="AD310" s="337"/>
      <c r="AE310" s="337"/>
      <c r="AF310" s="337"/>
      <c r="AG310" s="337"/>
      <c r="AH310" s="337"/>
      <c r="AI310" s="337"/>
      <c r="AJ310" s="337"/>
      <c r="AK310" s="337"/>
      <c r="AL310" s="337"/>
      <c r="AM310" s="338"/>
      <c r="AN310" s="304"/>
      <c r="AO310" s="304"/>
      <c r="AP310" s="304"/>
      <c r="AQ310" s="304"/>
      <c r="AR310" s="304"/>
      <c r="AS310" s="304"/>
      <c r="AT310" s="304"/>
      <c r="AU310" s="304"/>
      <c r="AV310" s="304"/>
      <c r="AW310" s="304"/>
      <c r="AX310" s="304"/>
      <c r="AY310" s="304"/>
      <c r="AZ310" s="304"/>
      <c r="BA310" s="304"/>
      <c r="BB310" s="304"/>
      <c r="BC310" s="304"/>
      <c r="BD310" s="304"/>
      <c r="BE310" s="305"/>
      <c r="BF310" s="305"/>
      <c r="BG310" s="305"/>
      <c r="BH310" s="305"/>
      <c r="BI310" s="305"/>
      <c r="BJ310" s="305"/>
    </row>
    <row r="311" spans="1:62" s="24" customFormat="1" ht="8.1" customHeight="1" x14ac:dyDescent="0.3">
      <c r="A311" s="39"/>
      <c r="B311" s="38"/>
      <c r="C311" s="38"/>
      <c r="D311" s="324"/>
      <c r="E311" s="325"/>
      <c r="F311" s="325"/>
      <c r="G311" s="325"/>
      <c r="H311" s="325"/>
      <c r="I311" s="325"/>
      <c r="J311" s="325"/>
      <c r="K311" s="325"/>
      <c r="L311" s="325"/>
      <c r="M311" s="325"/>
      <c r="N311" s="325"/>
      <c r="O311" s="325"/>
      <c r="P311" s="325"/>
      <c r="Q311" s="325"/>
      <c r="R311" s="325"/>
      <c r="S311" s="325"/>
      <c r="T311" s="325"/>
      <c r="U311" s="325"/>
      <c r="V311" s="325"/>
      <c r="W311" s="325"/>
      <c r="X311" s="325"/>
      <c r="Y311" s="325"/>
      <c r="Z311" s="325"/>
      <c r="AA311" s="325"/>
      <c r="AB311" s="325"/>
      <c r="AC311" s="325"/>
      <c r="AD311" s="325"/>
      <c r="AE311" s="325"/>
      <c r="AF311" s="325"/>
      <c r="AG311" s="325"/>
      <c r="AH311" s="325"/>
      <c r="AI311" s="325"/>
      <c r="AJ311" s="325"/>
      <c r="AK311" s="325"/>
      <c r="AL311" s="325"/>
      <c r="AM311" s="326"/>
      <c r="AN311" s="231"/>
    </row>
    <row r="312" spans="1:62" x14ac:dyDescent="0.3">
      <c r="C312" s="243"/>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6"/>
      <c r="AM312" s="25"/>
      <c r="AR312" s="243"/>
      <c r="AV312" s="1" t="s">
        <v>3</v>
      </c>
      <c r="BJ312" s="1"/>
    </row>
    <row r="313" spans="1:62" s="24" customFormat="1" x14ac:dyDescent="0.3">
      <c r="A313" s="395" t="s">
        <v>18</v>
      </c>
      <c r="B313" s="395"/>
      <c r="C313" s="395"/>
      <c r="D313" s="395"/>
      <c r="E313" s="395"/>
      <c r="F313" s="395"/>
      <c r="G313" s="395"/>
      <c r="H313" s="395"/>
      <c r="I313" s="395"/>
      <c r="J313" s="395"/>
      <c r="K313" s="395"/>
      <c r="L313" s="395"/>
      <c r="M313" s="395"/>
      <c r="N313" s="395"/>
      <c r="O313" s="395"/>
      <c r="P313" s="395"/>
      <c r="Q313" s="395"/>
      <c r="R313" s="395"/>
      <c r="S313" s="395"/>
      <c r="T313" s="395"/>
      <c r="U313" s="395"/>
      <c r="V313" s="395"/>
      <c r="W313" s="395"/>
      <c r="X313" s="395"/>
      <c r="Y313" s="395"/>
      <c r="Z313" s="395"/>
      <c r="AA313" s="395"/>
      <c r="AB313" s="395"/>
      <c r="AC313" s="395"/>
      <c r="AD313" s="395"/>
      <c r="AE313" s="395"/>
      <c r="AF313" s="395"/>
      <c r="AG313" s="395"/>
      <c r="AH313" s="395"/>
      <c r="AI313" s="395"/>
      <c r="AJ313" s="395"/>
      <c r="AK313" s="395"/>
      <c r="AL313" s="395"/>
      <c r="AM313" s="395"/>
      <c r="AN313" s="395"/>
      <c r="AO313" s="395"/>
    </row>
    <row r="314" spans="1:62" s="24" customFormat="1" x14ac:dyDescent="0.3">
      <c r="A314" s="395"/>
      <c r="B314" s="395"/>
      <c r="C314" s="395"/>
      <c r="D314" s="395"/>
      <c r="E314" s="395"/>
      <c r="F314" s="395"/>
      <c r="G314" s="395"/>
      <c r="H314" s="395"/>
      <c r="I314" s="395"/>
      <c r="J314" s="395"/>
      <c r="K314" s="395"/>
      <c r="L314" s="395"/>
      <c r="M314" s="395"/>
      <c r="N314" s="395"/>
      <c r="O314" s="395"/>
      <c r="P314" s="395"/>
      <c r="Q314" s="395"/>
      <c r="R314" s="395"/>
      <c r="S314" s="395"/>
      <c r="T314" s="395"/>
      <c r="U314" s="395"/>
      <c r="V314" s="395"/>
      <c r="W314" s="395"/>
      <c r="X314" s="395"/>
      <c r="Y314" s="395"/>
      <c r="Z314" s="395"/>
      <c r="AA314" s="395"/>
      <c r="AB314" s="395"/>
      <c r="AC314" s="395"/>
      <c r="AD314" s="395"/>
      <c r="AE314" s="395"/>
      <c r="AF314" s="395"/>
      <c r="AG314" s="395"/>
      <c r="AH314" s="395"/>
      <c r="AI314" s="395"/>
      <c r="AJ314" s="395"/>
      <c r="AK314" s="395"/>
      <c r="AL314" s="395"/>
      <c r="AM314" s="395"/>
      <c r="AN314" s="395"/>
      <c r="AO314" s="395"/>
      <c r="AP314" s="43"/>
      <c r="AQ314" s="43"/>
    </row>
    <row r="315" spans="1:62" ht="13.9" customHeight="1" x14ac:dyDescent="0.3">
      <c r="A315" s="395"/>
      <c r="B315" s="395"/>
      <c r="C315" s="395"/>
      <c r="D315" s="395"/>
      <c r="E315" s="395"/>
      <c r="F315" s="395"/>
      <c r="G315" s="395"/>
      <c r="H315" s="395"/>
      <c r="I315" s="395"/>
      <c r="J315" s="395"/>
      <c r="K315" s="395"/>
      <c r="L315" s="395"/>
      <c r="M315" s="395"/>
      <c r="N315" s="395"/>
      <c r="O315" s="395"/>
      <c r="P315" s="395"/>
      <c r="Q315" s="395"/>
      <c r="R315" s="395"/>
      <c r="S315" s="395"/>
      <c r="T315" s="395"/>
      <c r="U315" s="395"/>
      <c r="V315" s="395"/>
      <c r="W315" s="395"/>
      <c r="X315" s="395"/>
      <c r="Y315" s="395"/>
      <c r="Z315" s="395"/>
      <c r="AA315" s="395"/>
      <c r="AB315" s="395"/>
      <c r="AC315" s="395"/>
      <c r="AD315" s="395"/>
      <c r="AE315" s="395"/>
      <c r="AF315" s="395"/>
      <c r="AG315" s="395"/>
      <c r="AH315" s="395"/>
      <c r="AI315" s="395"/>
      <c r="AJ315" s="395"/>
      <c r="AK315" s="395"/>
      <c r="AL315" s="395"/>
      <c r="AM315" s="395"/>
      <c r="AN315" s="395"/>
      <c r="AO315" s="395"/>
      <c r="AP315" s="43"/>
      <c r="AQ315" s="43"/>
    </row>
    <row r="316" spans="1:62" x14ac:dyDescent="0.3">
      <c r="A316" s="395"/>
      <c r="B316" s="395"/>
      <c r="C316" s="395"/>
      <c r="D316" s="395"/>
      <c r="E316" s="395"/>
      <c r="F316" s="395"/>
      <c r="G316" s="395"/>
      <c r="H316" s="395"/>
      <c r="I316" s="395"/>
      <c r="J316" s="395"/>
      <c r="K316" s="395"/>
      <c r="L316" s="395"/>
      <c r="M316" s="395"/>
      <c r="N316" s="395"/>
      <c r="O316" s="395"/>
      <c r="P316" s="395"/>
      <c r="Q316" s="395"/>
      <c r="R316" s="395"/>
      <c r="S316" s="395"/>
      <c r="T316" s="395"/>
      <c r="U316" s="395"/>
      <c r="V316" s="395"/>
      <c r="W316" s="395"/>
      <c r="X316" s="395"/>
      <c r="Y316" s="395"/>
      <c r="Z316" s="395"/>
      <c r="AA316" s="395"/>
      <c r="AB316" s="395"/>
      <c r="AC316" s="395"/>
      <c r="AD316" s="395"/>
      <c r="AE316" s="395"/>
      <c r="AF316" s="395"/>
      <c r="AG316" s="395"/>
      <c r="AH316" s="395"/>
      <c r="AI316" s="395"/>
      <c r="AJ316" s="395"/>
      <c r="AK316" s="395"/>
      <c r="AL316" s="395"/>
      <c r="AM316" s="395"/>
      <c r="AN316" s="395"/>
      <c r="AO316" s="395"/>
      <c r="AP316" s="43"/>
      <c r="AQ316" s="43"/>
    </row>
    <row r="317" spans="1:62" x14ac:dyDescent="0.3">
      <c r="A317" s="395"/>
      <c r="B317" s="395"/>
      <c r="C317" s="395"/>
      <c r="D317" s="395"/>
      <c r="E317" s="395"/>
      <c r="F317" s="395"/>
      <c r="G317" s="395"/>
      <c r="H317" s="395"/>
      <c r="I317" s="395"/>
      <c r="J317" s="395"/>
      <c r="K317" s="395"/>
      <c r="L317" s="395"/>
      <c r="M317" s="395"/>
      <c r="N317" s="395"/>
      <c r="O317" s="395"/>
      <c r="P317" s="395"/>
      <c r="Q317" s="395"/>
      <c r="R317" s="395"/>
      <c r="S317" s="395"/>
      <c r="T317" s="395"/>
      <c r="U317" s="395"/>
      <c r="V317" s="395"/>
      <c r="W317" s="395"/>
      <c r="X317" s="395"/>
      <c r="Y317" s="395"/>
      <c r="Z317" s="395"/>
      <c r="AA317" s="395"/>
      <c r="AB317" s="395"/>
      <c r="AC317" s="395"/>
      <c r="AD317" s="395"/>
      <c r="AE317" s="395"/>
      <c r="AF317" s="395"/>
      <c r="AG317" s="395"/>
      <c r="AH317" s="395"/>
      <c r="AI317" s="395"/>
      <c r="AJ317" s="395"/>
      <c r="AK317" s="395"/>
      <c r="AL317" s="395"/>
      <c r="AM317" s="395"/>
      <c r="AN317" s="395"/>
      <c r="AO317" s="395"/>
      <c r="AP317" s="43"/>
      <c r="AQ317" s="43"/>
    </row>
    <row r="318" spans="1:62" x14ac:dyDescent="0.3">
      <c r="A318" s="395"/>
      <c r="B318" s="395"/>
      <c r="C318" s="395"/>
      <c r="D318" s="395"/>
      <c r="E318" s="395"/>
      <c r="F318" s="395"/>
      <c r="G318" s="395"/>
      <c r="H318" s="395"/>
      <c r="I318" s="395"/>
      <c r="J318" s="395"/>
      <c r="K318" s="395"/>
      <c r="L318" s="395"/>
      <c r="M318" s="395"/>
      <c r="N318" s="395"/>
      <c r="O318" s="395"/>
      <c r="P318" s="395"/>
      <c r="Q318" s="395"/>
      <c r="R318" s="395"/>
      <c r="S318" s="395"/>
      <c r="T318" s="395"/>
      <c r="U318" s="395"/>
      <c r="V318" s="395"/>
      <c r="W318" s="395"/>
      <c r="X318" s="395"/>
      <c r="Y318" s="395"/>
      <c r="Z318" s="395"/>
      <c r="AA318" s="395"/>
      <c r="AB318" s="395"/>
      <c r="AC318" s="395"/>
      <c r="AD318" s="395"/>
      <c r="AE318" s="395"/>
      <c r="AF318" s="395"/>
      <c r="AG318" s="395"/>
      <c r="AH318" s="395"/>
      <c r="AI318" s="395"/>
      <c r="AJ318" s="395"/>
      <c r="AK318" s="395"/>
      <c r="AL318" s="395"/>
      <c r="AM318" s="395"/>
      <c r="AN318" s="395"/>
      <c r="AO318" s="395"/>
      <c r="AP318" s="43"/>
      <c r="AQ318" s="43"/>
    </row>
    <row r="319" spans="1:62" x14ac:dyDescent="0.3">
      <c r="A319" s="395"/>
      <c r="B319" s="395"/>
      <c r="C319" s="395"/>
      <c r="D319" s="395"/>
      <c r="E319" s="395"/>
      <c r="F319" s="395"/>
      <c r="G319" s="395"/>
      <c r="H319" s="395"/>
      <c r="I319" s="395"/>
      <c r="J319" s="395"/>
      <c r="K319" s="395"/>
      <c r="L319" s="395"/>
      <c r="M319" s="395"/>
      <c r="N319" s="395"/>
      <c r="O319" s="395"/>
      <c r="P319" s="395"/>
      <c r="Q319" s="395"/>
      <c r="R319" s="395"/>
      <c r="S319" s="395"/>
      <c r="T319" s="395"/>
      <c r="U319" s="395"/>
      <c r="V319" s="395"/>
      <c r="W319" s="395"/>
      <c r="X319" s="395"/>
      <c r="Y319" s="395"/>
      <c r="Z319" s="395"/>
      <c r="AA319" s="395"/>
      <c r="AB319" s="395"/>
      <c r="AC319" s="395"/>
      <c r="AD319" s="395"/>
      <c r="AE319" s="395"/>
      <c r="AF319" s="395"/>
      <c r="AG319" s="395"/>
      <c r="AH319" s="395"/>
      <c r="AI319" s="395"/>
      <c r="AJ319" s="395"/>
      <c r="AK319" s="395"/>
      <c r="AL319" s="395"/>
      <c r="AM319" s="395"/>
      <c r="AN319" s="395"/>
      <c r="AO319" s="395"/>
      <c r="AP319" s="43"/>
      <c r="AQ319" s="43"/>
    </row>
    <row r="320" spans="1:62" ht="16.5" customHeight="1" x14ac:dyDescent="0.3">
      <c r="A320" s="395" t="s">
        <v>19</v>
      </c>
      <c r="B320" s="395"/>
      <c r="C320" s="395"/>
      <c r="D320" s="395"/>
      <c r="E320" s="395"/>
      <c r="F320" s="395"/>
      <c r="G320" s="395"/>
      <c r="H320" s="395"/>
      <c r="I320" s="395"/>
      <c r="J320" s="395"/>
      <c r="K320" s="395"/>
      <c r="L320" s="395"/>
      <c r="M320" s="395"/>
      <c r="N320" s="395"/>
      <c r="O320" s="395"/>
      <c r="P320" s="395"/>
      <c r="Q320" s="395"/>
      <c r="R320" s="395"/>
      <c r="S320" s="395"/>
      <c r="T320" s="395"/>
      <c r="U320" s="395"/>
      <c r="V320" s="395"/>
      <c r="W320" s="395"/>
      <c r="X320" s="395"/>
      <c r="Y320" s="395"/>
      <c r="Z320" s="395"/>
      <c r="AA320" s="395"/>
      <c r="AB320" s="395"/>
      <c r="AC320" s="395"/>
      <c r="AD320" s="395"/>
      <c r="AE320" s="395"/>
      <c r="AF320" s="395"/>
      <c r="AG320" s="395"/>
      <c r="AH320" s="395"/>
      <c r="AI320" s="395"/>
      <c r="AJ320" s="40"/>
      <c r="AK320" s="40"/>
      <c r="AL320" s="40"/>
      <c r="AM320" s="40"/>
      <c r="AN320" s="40"/>
      <c r="AO320" s="40"/>
      <c r="AP320" s="40"/>
      <c r="AR320" s="243"/>
      <c r="AS320" s="243"/>
      <c r="AT320" s="243"/>
      <c r="AU320" s="243"/>
      <c r="AV320" s="243"/>
      <c r="AW320" s="243"/>
      <c r="AX320" s="243"/>
      <c r="AY320" s="243"/>
      <c r="AZ320" s="243"/>
      <c r="BA320" s="243"/>
      <c r="BB320" s="243"/>
      <c r="BC320" s="243"/>
      <c r="BD320" s="243"/>
      <c r="BE320" s="243"/>
      <c r="BF320" s="243"/>
      <c r="BG320" s="243"/>
      <c r="BH320" s="243"/>
      <c r="BI320" s="243"/>
    </row>
    <row r="321" spans="1:61" x14ac:dyDescent="0.3">
      <c r="A321" s="395"/>
      <c r="B321" s="395"/>
      <c r="C321" s="395"/>
      <c r="D321" s="395"/>
      <c r="E321" s="395"/>
      <c r="F321" s="395"/>
      <c r="G321" s="395"/>
      <c r="H321" s="395"/>
      <c r="I321" s="395"/>
      <c r="J321" s="395"/>
      <c r="K321" s="395"/>
      <c r="L321" s="395"/>
      <c r="M321" s="395"/>
      <c r="N321" s="395"/>
      <c r="O321" s="395"/>
      <c r="P321" s="395"/>
      <c r="Q321" s="395"/>
      <c r="R321" s="395"/>
      <c r="S321" s="395"/>
      <c r="T321" s="395"/>
      <c r="U321" s="395"/>
      <c r="V321" s="395"/>
      <c r="W321" s="395"/>
      <c r="X321" s="395"/>
      <c r="Y321" s="395"/>
      <c r="Z321" s="395"/>
      <c r="AA321" s="395"/>
      <c r="AB321" s="395"/>
      <c r="AC321" s="395"/>
      <c r="AD321" s="395"/>
      <c r="AE321" s="395"/>
      <c r="AF321" s="395"/>
      <c r="AG321" s="395"/>
      <c r="AH321" s="395"/>
      <c r="AI321" s="395"/>
      <c r="AR321" s="243"/>
      <c r="AS321" s="243"/>
      <c r="AT321" s="243"/>
      <c r="AU321" s="243"/>
      <c r="AV321" s="243"/>
      <c r="AW321" s="243"/>
      <c r="AX321" s="243"/>
      <c r="AY321" s="243"/>
      <c r="AZ321" s="243"/>
      <c r="BA321" s="243"/>
      <c r="BB321" s="243"/>
      <c r="BC321" s="243"/>
      <c r="BD321" s="243"/>
      <c r="BE321" s="243"/>
      <c r="BF321" s="243"/>
      <c r="BG321" s="243"/>
      <c r="BH321" s="243"/>
      <c r="BI321" s="243"/>
    </row>
    <row r="322" spans="1:61" x14ac:dyDescent="0.3">
      <c r="A322" s="395"/>
      <c r="B322" s="395"/>
      <c r="C322" s="395"/>
      <c r="D322" s="395"/>
      <c r="E322" s="395"/>
      <c r="F322" s="395"/>
      <c r="G322" s="395"/>
      <c r="H322" s="395"/>
      <c r="I322" s="395"/>
      <c r="J322" s="395"/>
      <c r="K322" s="395"/>
      <c r="L322" s="395"/>
      <c r="M322" s="395"/>
      <c r="N322" s="395"/>
      <c r="O322" s="395"/>
      <c r="P322" s="395"/>
      <c r="Q322" s="395"/>
      <c r="R322" s="395"/>
      <c r="S322" s="395"/>
      <c r="T322" s="395"/>
      <c r="U322" s="395"/>
      <c r="V322" s="395"/>
      <c r="W322" s="395"/>
      <c r="X322" s="395"/>
      <c r="Y322" s="395"/>
      <c r="Z322" s="395"/>
      <c r="AA322" s="395"/>
      <c r="AB322" s="395"/>
      <c r="AC322" s="395"/>
      <c r="AD322" s="395"/>
      <c r="AE322" s="395"/>
      <c r="AF322" s="395"/>
      <c r="AG322" s="395"/>
      <c r="AH322" s="395"/>
      <c r="AI322" s="395"/>
      <c r="AR322" s="243"/>
      <c r="AS322" s="243"/>
      <c r="AT322" s="243"/>
      <c r="AU322" s="243"/>
      <c r="AV322" s="243"/>
      <c r="AW322" s="243"/>
      <c r="AX322" s="243"/>
      <c r="AY322" s="243"/>
      <c r="AZ322" s="243"/>
      <c r="BA322" s="243"/>
      <c r="BB322" s="243"/>
      <c r="BC322" s="243"/>
      <c r="BD322" s="243"/>
      <c r="BE322" s="243"/>
      <c r="BF322" s="243"/>
      <c r="BG322" s="243"/>
      <c r="BH322" s="243"/>
      <c r="BI322" s="243"/>
    </row>
    <row r="323" spans="1:61" x14ac:dyDescent="0.3">
      <c r="A323" s="395"/>
      <c r="B323" s="395"/>
      <c r="C323" s="395"/>
      <c r="D323" s="395"/>
      <c r="E323" s="395"/>
      <c r="F323" s="395"/>
      <c r="G323" s="395"/>
      <c r="H323" s="395"/>
      <c r="I323" s="395"/>
      <c r="J323" s="395"/>
      <c r="K323" s="395"/>
      <c r="L323" s="395"/>
      <c r="M323" s="395"/>
      <c r="N323" s="395"/>
      <c r="O323" s="395"/>
      <c r="P323" s="395"/>
      <c r="Q323" s="395"/>
      <c r="R323" s="395"/>
      <c r="S323" s="395"/>
      <c r="T323" s="395"/>
      <c r="U323" s="395"/>
      <c r="V323" s="395"/>
      <c r="W323" s="395"/>
      <c r="X323" s="395"/>
      <c r="Y323" s="395"/>
      <c r="Z323" s="395"/>
      <c r="AA323" s="395"/>
      <c r="AB323" s="395"/>
      <c r="AC323" s="395"/>
      <c r="AD323" s="395"/>
      <c r="AE323" s="395"/>
      <c r="AF323" s="395"/>
      <c r="AG323" s="395"/>
      <c r="AH323" s="395"/>
      <c r="AI323" s="395"/>
      <c r="AR323" s="243"/>
      <c r="AS323" s="243"/>
      <c r="AT323" s="243"/>
      <c r="AU323" s="243"/>
      <c r="AV323" s="243"/>
      <c r="AW323" s="243"/>
      <c r="AX323" s="243"/>
      <c r="AY323" s="243"/>
      <c r="AZ323" s="243"/>
      <c r="BA323" s="243"/>
      <c r="BB323" s="243"/>
      <c r="BC323" s="243"/>
      <c r="BD323" s="243"/>
      <c r="BE323" s="243"/>
      <c r="BF323" s="243"/>
      <c r="BG323" s="243"/>
      <c r="BH323" s="243"/>
      <c r="BI323" s="243"/>
    </row>
    <row r="324" spans="1:61" x14ac:dyDescent="0.3">
      <c r="A324" s="395"/>
      <c r="B324" s="395"/>
      <c r="C324" s="395"/>
      <c r="D324" s="395"/>
      <c r="E324" s="395"/>
      <c r="F324" s="395"/>
      <c r="G324" s="395"/>
      <c r="H324" s="395"/>
      <c r="I324" s="395"/>
      <c r="J324" s="395"/>
      <c r="K324" s="395"/>
      <c r="L324" s="395"/>
      <c r="M324" s="395"/>
      <c r="N324" s="395"/>
      <c r="O324" s="395"/>
      <c r="P324" s="395"/>
      <c r="Q324" s="395"/>
      <c r="R324" s="395"/>
      <c r="S324" s="395"/>
      <c r="T324" s="395"/>
      <c r="U324" s="395"/>
      <c r="V324" s="395"/>
      <c r="W324" s="395"/>
      <c r="X324" s="395"/>
      <c r="Y324" s="395"/>
      <c r="Z324" s="395"/>
      <c r="AA324" s="395"/>
      <c r="AB324" s="395"/>
      <c r="AC324" s="395"/>
      <c r="AD324" s="395"/>
      <c r="AE324" s="395"/>
      <c r="AF324" s="395"/>
      <c r="AG324" s="395"/>
      <c r="AH324" s="395"/>
      <c r="AI324" s="395"/>
      <c r="AR324" s="243"/>
      <c r="AS324" s="243"/>
      <c r="AT324" s="243"/>
      <c r="AU324" s="243"/>
      <c r="AV324" s="243"/>
      <c r="AW324" s="243"/>
      <c r="AX324" s="243"/>
      <c r="AY324" s="243"/>
      <c r="AZ324" s="243"/>
      <c r="BA324" s="243"/>
      <c r="BB324" s="243"/>
      <c r="BC324" s="243"/>
      <c r="BD324" s="243"/>
      <c r="BE324" s="243"/>
      <c r="BF324" s="243"/>
      <c r="BG324" s="243"/>
      <c r="BH324" s="243"/>
      <c r="BI324" s="243"/>
    </row>
    <row r="325" spans="1:61" hidden="1" x14ac:dyDescent="0.3">
      <c r="A325" s="25"/>
      <c r="B325" s="25"/>
      <c r="C325" s="268"/>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R325" s="243"/>
      <c r="AS325" s="243"/>
      <c r="AT325" s="243"/>
      <c r="AU325" s="243"/>
      <c r="AV325" s="243"/>
      <c r="AW325" s="243"/>
      <c r="AX325" s="243"/>
      <c r="AY325" s="243"/>
      <c r="AZ325" s="243"/>
      <c r="BA325" s="243"/>
      <c r="BB325" s="243"/>
      <c r="BC325" s="243"/>
      <c r="BD325" s="243"/>
      <c r="BE325" s="243"/>
      <c r="BF325" s="243"/>
      <c r="BG325" s="243"/>
      <c r="BH325" s="243"/>
      <c r="BI325" s="243"/>
    </row>
    <row r="326" spans="1:61" s="2" customFormat="1" ht="12.75" hidden="1" customHeight="1" x14ac:dyDescent="0.25">
      <c r="AH326" s="3"/>
      <c r="AM326" s="4"/>
      <c r="AR326" s="5"/>
      <c r="AS326" s="5"/>
      <c r="AT326" s="5"/>
      <c r="AU326" s="5"/>
      <c r="AV326" s="6"/>
      <c r="AW326" s="5"/>
      <c r="AX326" s="5"/>
      <c r="AY326" s="5"/>
      <c r="AZ326" s="5"/>
      <c r="BA326" s="5"/>
      <c r="BB326" s="5"/>
      <c r="BC326" s="5"/>
      <c r="BD326" s="5"/>
      <c r="BE326" s="5"/>
      <c r="BF326" s="5"/>
      <c r="BG326" s="5"/>
      <c r="BH326" s="5"/>
      <c r="BI326" s="5"/>
    </row>
    <row r="327" spans="1:61" s="9" customFormat="1" ht="4.1500000000000004" hidden="1"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8"/>
      <c r="AS327" s="8"/>
      <c r="AT327" s="8"/>
      <c r="AU327" s="8"/>
      <c r="AV327" s="8"/>
      <c r="AW327" s="8"/>
      <c r="AX327" s="8"/>
      <c r="AY327" s="8"/>
      <c r="AZ327" s="8"/>
      <c r="BA327" s="8"/>
      <c r="BB327" s="8"/>
      <c r="BC327" s="8"/>
      <c r="BD327" s="8"/>
      <c r="BE327" s="8"/>
      <c r="BF327" s="8"/>
      <c r="BG327" s="8"/>
      <c r="BH327" s="8"/>
      <c r="BI327" s="8"/>
    </row>
    <row r="328" spans="1:61" hidden="1" x14ac:dyDescent="0.3"/>
    <row r="329" spans="1:61" hidden="1" x14ac:dyDescent="0.3"/>
    <row r="330" spans="1:61" hidden="1" x14ac:dyDescent="0.3"/>
    <row r="331" spans="1:61" hidden="1" x14ac:dyDescent="0.3"/>
    <row r="332" spans="1:61" hidden="1" x14ac:dyDescent="0.3"/>
    <row r="333" spans="1:61" hidden="1" x14ac:dyDescent="0.3"/>
    <row r="334" spans="1:61" hidden="1" x14ac:dyDescent="0.3"/>
    <row r="335" spans="1:61" hidden="1" x14ac:dyDescent="0.3"/>
    <row r="336" spans="1:61" hidden="1" x14ac:dyDescent="0.3"/>
    <row r="337" hidden="1" x14ac:dyDescent="0.3"/>
    <row r="338" hidden="1" x14ac:dyDescent="0.3"/>
    <row r="339" hidden="1" x14ac:dyDescent="0.3"/>
    <row r="340" hidden="1" x14ac:dyDescent="0.3"/>
    <row r="341" hidden="1" x14ac:dyDescent="0.3"/>
    <row r="342" hidden="1" x14ac:dyDescent="0.3"/>
    <row r="343" hidden="1" x14ac:dyDescent="0.3"/>
    <row r="344" hidden="1" x14ac:dyDescent="0.3"/>
    <row r="345" hidden="1" x14ac:dyDescent="0.3"/>
    <row r="346" hidden="1" x14ac:dyDescent="0.3"/>
    <row r="347" hidden="1" x14ac:dyDescent="0.3"/>
    <row r="348" hidden="1" x14ac:dyDescent="0.3"/>
    <row r="349" hidden="1" x14ac:dyDescent="0.3"/>
    <row r="350" hidden="1" x14ac:dyDescent="0.3"/>
    <row r="351" hidden="1" x14ac:dyDescent="0.3"/>
    <row r="352" hidden="1" x14ac:dyDescent="0.3"/>
    <row r="353" hidden="1" x14ac:dyDescent="0.3"/>
    <row r="354" hidden="1" x14ac:dyDescent="0.3"/>
    <row r="355" hidden="1" x14ac:dyDescent="0.3"/>
    <row r="356" hidden="1" x14ac:dyDescent="0.3"/>
    <row r="357" hidden="1" x14ac:dyDescent="0.3"/>
    <row r="358" hidden="1" x14ac:dyDescent="0.3"/>
    <row r="359" hidden="1" x14ac:dyDescent="0.3"/>
    <row r="360" hidden="1" x14ac:dyDescent="0.3"/>
    <row r="361" hidden="1" x14ac:dyDescent="0.3"/>
    <row r="362" hidden="1" x14ac:dyDescent="0.3"/>
    <row r="363" hidden="1" x14ac:dyDescent="0.3"/>
    <row r="364" hidden="1" x14ac:dyDescent="0.3"/>
    <row r="365" hidden="1" x14ac:dyDescent="0.3"/>
    <row r="366" hidden="1" x14ac:dyDescent="0.3"/>
    <row r="367" hidden="1" x14ac:dyDescent="0.3"/>
    <row r="368" hidden="1" x14ac:dyDescent="0.3"/>
    <row r="369" hidden="1" x14ac:dyDescent="0.3"/>
    <row r="370" hidden="1" x14ac:dyDescent="0.3"/>
    <row r="371" hidden="1" x14ac:dyDescent="0.3"/>
    <row r="372" hidden="1" x14ac:dyDescent="0.3"/>
    <row r="373" hidden="1" x14ac:dyDescent="0.3"/>
    <row r="374" hidden="1" x14ac:dyDescent="0.3"/>
    <row r="375" hidden="1" x14ac:dyDescent="0.3"/>
    <row r="376" hidden="1" x14ac:dyDescent="0.3"/>
    <row r="377" hidden="1" x14ac:dyDescent="0.3"/>
    <row r="378" hidden="1" x14ac:dyDescent="0.3"/>
    <row r="379" hidden="1" x14ac:dyDescent="0.3"/>
    <row r="380" hidden="1" x14ac:dyDescent="0.3"/>
    <row r="381" hidden="1" x14ac:dyDescent="0.3"/>
    <row r="382" hidden="1" x14ac:dyDescent="0.3"/>
    <row r="383" hidden="1" x14ac:dyDescent="0.3"/>
    <row r="384" hidden="1" x14ac:dyDescent="0.3"/>
    <row r="385" hidden="1" x14ac:dyDescent="0.3"/>
    <row r="386" hidden="1" x14ac:dyDescent="0.3"/>
    <row r="387" hidden="1" x14ac:dyDescent="0.3"/>
    <row r="388" hidden="1" x14ac:dyDescent="0.3"/>
    <row r="389" hidden="1" x14ac:dyDescent="0.3"/>
    <row r="390" hidden="1" x14ac:dyDescent="0.3"/>
    <row r="391" hidden="1" x14ac:dyDescent="0.3"/>
    <row r="392" hidden="1" x14ac:dyDescent="0.3"/>
    <row r="393" hidden="1" x14ac:dyDescent="0.3"/>
    <row r="394" hidden="1" x14ac:dyDescent="0.3"/>
    <row r="395" hidden="1" x14ac:dyDescent="0.3"/>
    <row r="396" hidden="1" x14ac:dyDescent="0.3"/>
    <row r="397" hidden="1" x14ac:dyDescent="0.3"/>
    <row r="398" hidden="1" x14ac:dyDescent="0.3"/>
    <row r="399" hidden="1" x14ac:dyDescent="0.3"/>
    <row r="400" hidden="1" x14ac:dyDescent="0.3"/>
    <row r="401" hidden="1" x14ac:dyDescent="0.3"/>
  </sheetData>
  <sheetProtection password="CCB6" sheet="1" selectLockedCells="1"/>
  <mergeCells count="150">
    <mergeCell ref="E306:F306"/>
    <mergeCell ref="G306:X306"/>
    <mergeCell ref="E307:F307"/>
    <mergeCell ref="G307:U307"/>
    <mergeCell ref="E308:F308"/>
    <mergeCell ref="G308:I308"/>
    <mergeCell ref="D287:E287"/>
    <mergeCell ref="C261:O262"/>
    <mergeCell ref="E196:AH197"/>
    <mergeCell ref="E142:F142"/>
    <mergeCell ref="E140:F140"/>
    <mergeCell ref="Z182:AC182"/>
    <mergeCell ref="Z184:AC184"/>
    <mergeCell ref="Z186:AC186"/>
    <mergeCell ref="D288:E288"/>
    <mergeCell ref="D289:E289"/>
    <mergeCell ref="AJ243:AO245"/>
    <mergeCell ref="E301:AL304"/>
    <mergeCell ref="AD243:AG243"/>
    <mergeCell ref="AD245:AG245"/>
    <mergeCell ref="A153:AP153"/>
    <mergeCell ref="A157:B157"/>
    <mergeCell ref="A226:B226"/>
    <mergeCell ref="X239:Z239"/>
    <mergeCell ref="A228:B228"/>
    <mergeCell ref="P237:AH237"/>
    <mergeCell ref="AA239:AE239"/>
    <mergeCell ref="G241:H241"/>
    <mergeCell ref="AD241:AG241"/>
    <mergeCell ref="A215:B215"/>
    <mergeCell ref="D219:G219"/>
    <mergeCell ref="L219:O219"/>
    <mergeCell ref="L223:O223"/>
    <mergeCell ref="Z172:AC172"/>
    <mergeCell ref="Z174:AC174"/>
    <mergeCell ref="Z176:AC176"/>
    <mergeCell ref="Z178:AC178"/>
    <mergeCell ref="Z180:AC180"/>
    <mergeCell ref="F167:AO169"/>
    <mergeCell ref="D160:E160"/>
    <mergeCell ref="Q162:AP163"/>
    <mergeCell ref="L162:O162"/>
    <mergeCell ref="A320:AI324"/>
    <mergeCell ref="A214:B214"/>
    <mergeCell ref="A216:B216"/>
    <mergeCell ref="G239:H239"/>
    <mergeCell ref="K239:M239"/>
    <mergeCell ref="P239:R239"/>
    <mergeCell ref="U239:V239"/>
    <mergeCell ref="A283:B283"/>
    <mergeCell ref="AD247:AG247"/>
    <mergeCell ref="AD249:AG249"/>
    <mergeCell ref="A313:AO319"/>
    <mergeCell ref="AD261:AG261"/>
    <mergeCell ref="C252:N253"/>
    <mergeCell ref="A279:B279"/>
    <mergeCell ref="AD251:AG251"/>
    <mergeCell ref="A291:B291"/>
    <mergeCell ref="A285:B285"/>
    <mergeCell ref="A281:B281"/>
    <mergeCell ref="A273:AP273"/>
    <mergeCell ref="AD253:AG253"/>
    <mergeCell ref="AD255:AG255"/>
    <mergeCell ref="AD257:AG257"/>
    <mergeCell ref="AD259:AG259"/>
    <mergeCell ref="D293:AO297"/>
    <mergeCell ref="A3:AP3"/>
    <mergeCell ref="A7:AP10"/>
    <mergeCell ref="D11:E11"/>
    <mergeCell ref="F11:T11"/>
    <mergeCell ref="D12:E12"/>
    <mergeCell ref="F12:O12"/>
    <mergeCell ref="A123:B123"/>
    <mergeCell ref="A138:B138"/>
    <mergeCell ref="E130:F130"/>
    <mergeCell ref="A133:B133"/>
    <mergeCell ref="AD30:AJ30"/>
    <mergeCell ref="D42:E42"/>
    <mergeCell ref="U42:W42"/>
    <mergeCell ref="A4:AP4"/>
    <mergeCell ref="D44:E44"/>
    <mergeCell ref="D63:E63"/>
    <mergeCell ref="P61:AP61"/>
    <mergeCell ref="M40:P40"/>
    <mergeCell ref="U40:W40"/>
    <mergeCell ref="A59:B59"/>
    <mergeCell ref="I28:AP28"/>
    <mergeCell ref="A30:H30"/>
    <mergeCell ref="I30:AA30"/>
    <mergeCell ref="A5:AP5"/>
    <mergeCell ref="D13:E13"/>
    <mergeCell ref="F13:S13"/>
    <mergeCell ref="A22:AP23"/>
    <mergeCell ref="A36:B36"/>
    <mergeCell ref="D36:AP38"/>
    <mergeCell ref="A15:AR16"/>
    <mergeCell ref="D17:E17"/>
    <mergeCell ref="F17:X17"/>
    <mergeCell ref="D20:E20"/>
    <mergeCell ref="F20:U20"/>
    <mergeCell ref="AK30:AP30"/>
    <mergeCell ref="A19:AQ19"/>
    <mergeCell ref="D89:E89"/>
    <mergeCell ref="F89:S89"/>
    <mergeCell ref="A113:AP115"/>
    <mergeCell ref="C121:D121"/>
    <mergeCell ref="E121:R121"/>
    <mergeCell ref="U44:W44"/>
    <mergeCell ref="A83:AP85"/>
    <mergeCell ref="D87:E87"/>
    <mergeCell ref="F87:S87"/>
    <mergeCell ref="D88:E88"/>
    <mergeCell ref="F88:S88"/>
    <mergeCell ref="D46:E46"/>
    <mergeCell ref="U46:W46"/>
    <mergeCell ref="D48:E48"/>
    <mergeCell ref="E94:F94"/>
    <mergeCell ref="E96:F96"/>
    <mergeCell ref="D61:E61"/>
    <mergeCell ref="A55:AP55"/>
    <mergeCell ref="A92:B92"/>
    <mergeCell ref="F64:N70"/>
    <mergeCell ref="P63:AP70"/>
    <mergeCell ref="E79:S79"/>
    <mergeCell ref="A72:AO73"/>
    <mergeCell ref="D75:AJ76"/>
    <mergeCell ref="Z188:AC188"/>
    <mergeCell ref="Z190:AC190"/>
    <mergeCell ref="A105:AP105"/>
    <mergeCell ref="A233:AP234"/>
    <mergeCell ref="P236:AH236"/>
    <mergeCell ref="I147:J147"/>
    <mergeCell ref="K147:X147"/>
    <mergeCell ref="D157:AP158"/>
    <mergeCell ref="A192:B192"/>
    <mergeCell ref="D171:E171"/>
    <mergeCell ref="A211:AP212"/>
    <mergeCell ref="D226:AP229"/>
    <mergeCell ref="A207:AP207"/>
    <mergeCell ref="A227:B227"/>
    <mergeCell ref="E125:F125"/>
    <mergeCell ref="A128:B128"/>
    <mergeCell ref="D111:E111"/>
    <mergeCell ref="F111:S111"/>
    <mergeCell ref="E200:AG202"/>
    <mergeCell ref="A117:AO120"/>
    <mergeCell ref="I144:AO146"/>
    <mergeCell ref="D214:AO216"/>
    <mergeCell ref="E135:F135"/>
    <mergeCell ref="L165:O165"/>
  </mergeCells>
  <hyperlinks>
    <hyperlink ref="F11:T11" r:id="rId1" display="Meal Patterns for CACFP Child Care Programs"/>
    <hyperlink ref="F17:X17" r:id="rId2" display="Action Guide for Child Care Nutrition and Physical Activity Policies"/>
    <hyperlink ref="F20:U20" r:id="rId3" location="CreditingWorksheets" display=" Crediting Foods in CACFP Child Care Programs"/>
    <hyperlink ref="F13:S13" r:id="rId4" display="Crediting Breakfast Cereals in the CACFP"/>
    <hyperlink ref="F87:S87" r:id="rId5" display="Whole Grain-rich Criteria for the CACFP"/>
    <hyperlink ref="F88:S88" r:id="rId6" display="Crediting Whole Grains in the CACFP"/>
    <hyperlink ref="F89:S89" r:id="rId7" display="https://portal.ct.gov/-/media/SDE/Nutrition/CACFP/Crediting/CreditEnrichedCACFP.pdf?la=en"/>
    <hyperlink ref="F111:S111" r:id="rId8" display="CACFP Best Practices"/>
    <hyperlink ref="E79:S79" r:id="rId9" display="Crediting Breakfast Cereals in the CACFP"/>
    <hyperlink ref="F12:O12" r:id="rId10" display="Grain Servings for the CACFP"/>
    <hyperlink ref="E121:R121" r:id="rId11" display="Whole Grain-rich Criteria for the CACFP"/>
    <hyperlink ref="K147:X147" r:id="rId12" display="Whole Grain-rich Criteria for the CACFP"/>
    <hyperlink ref="G308:I308" r:id="rId13" display="CACFP staff"/>
    <hyperlink ref="G307:U307" r:id="rId14" display="Meal Patterns for CACFP Child Care Programs"/>
    <hyperlink ref="G306:X306" r:id="rId15" display="Meal Pattern Requirements for CACFP Child Care Programs"/>
  </hyperlinks>
  <pageMargins left="0.2" right="0.2" top="0.45" bottom="0.2" header="0.51180555555555596" footer="0.35"/>
  <pageSetup scale="93" firstPageNumber="0" orientation="portrait" horizontalDpi="300" verticalDpi="300" r:id="rId16"/>
  <headerFooter alignWithMargins="0">
    <oddFooter>&amp;C&amp;"Arial Narrow,Regular"&amp;9Connecticut State Department of Education • Revised November 2019</oddFooter>
  </headerFooter>
  <rowBreaks count="5" manualBreakCount="5">
    <brk id="52" max="16383" man="1"/>
    <brk id="102" max="41" man="1"/>
    <brk id="150" max="41" man="1"/>
    <brk id="204" max="16383" man="1"/>
    <brk id="270" max="16383" man="1"/>
  </rowBreaks>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Worksheet 1</vt:lpstr>
      <vt:lpstr>'Worksheet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Fiore, Susan</dc:creator>
  <cp:lastModifiedBy>Fiore, Susan </cp:lastModifiedBy>
  <cp:lastPrinted>2018-11-06T16:34:32Z</cp:lastPrinted>
  <dcterms:created xsi:type="dcterms:W3CDTF">2018-10-26T11:01:13Z</dcterms:created>
  <dcterms:modified xsi:type="dcterms:W3CDTF">2019-11-17T14:22:58Z</dcterms:modified>
</cp:coreProperties>
</file>