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FIORE\CNP Guides\CACFP\Crediting CACFP\Crediting Worksheets CACFP\"/>
    </mc:Choice>
  </mc:AlternateContent>
  <workbookProtection workbookPassword="C734" lockStructure="1"/>
  <bookViews>
    <workbookView xWindow="0" yWindow="0" windowWidth="28800" windowHeight="12810" tabRatio="500"/>
  </bookViews>
  <sheets>
    <sheet name="Worksheet 1" sheetId="1" r:id="rId1"/>
  </sheets>
  <definedNames>
    <definedName name="_xlnm.Print_Area" localSheetId="0">'Worksheet 1'!$A$1:$AQ$309</definedName>
  </definedNames>
  <calcPr calcId="162913"/>
</workbook>
</file>

<file path=xl/calcChain.xml><?xml version="1.0" encoding="utf-8"?>
<calcChain xmlns="http://schemas.openxmlformats.org/spreadsheetml/2006/main">
  <c r="AN250" i="1" l="1"/>
  <c r="AK250" i="1"/>
  <c r="AN248" i="1"/>
  <c r="AK248" i="1"/>
  <c r="AN246" i="1"/>
  <c r="AK246" i="1"/>
  <c r="AA163" i="1" l="1"/>
  <c r="L205" i="1" l="1"/>
  <c r="L202" i="1"/>
  <c r="L198" i="1"/>
  <c r="Q128" i="1"/>
  <c r="AN265" i="1" s="1"/>
  <c r="E128" i="1"/>
  <c r="AK265" i="1" s="1"/>
  <c r="AB221" i="1" l="1"/>
  <c r="V221" i="1"/>
  <c r="AE235" i="1" l="1"/>
  <c r="AE223" i="1" l="1"/>
  <c r="AE229" i="1"/>
  <c r="AK229" i="1" s="1"/>
  <c r="AE231" i="1"/>
  <c r="AE225" i="1"/>
  <c r="AE233" i="1"/>
  <c r="AE227" i="1"/>
  <c r="AN231" i="1" l="1"/>
  <c r="AK231" i="1"/>
  <c r="K144" i="1"/>
  <c r="AN263" i="1" l="1"/>
  <c r="AK263" i="1"/>
  <c r="V47" i="1"/>
  <c r="V51" i="1" l="1"/>
  <c r="AN261" i="1" s="1"/>
  <c r="AE243" i="1"/>
  <c r="AE237" i="1"/>
  <c r="AE239" i="1"/>
  <c r="V49" i="1"/>
  <c r="AK261" i="1" s="1"/>
  <c r="AN239" i="1" l="1"/>
  <c r="AK239" i="1"/>
  <c r="AN237" i="1"/>
  <c r="AK237" i="1"/>
  <c r="AN243" i="1"/>
  <c r="AK243" i="1"/>
  <c r="AE241" i="1"/>
  <c r="AN241" i="1" l="1"/>
  <c r="AN274" i="1" s="1"/>
  <c r="AK241" i="1"/>
  <c r="AK274" i="1" s="1"/>
  <c r="V41" i="1"/>
  <c r="AA165" i="1"/>
  <c r="AA167" i="1"/>
  <c r="AA169" i="1"/>
</calcChain>
</file>

<file path=xl/sharedStrings.xml><?xml version="1.0" encoding="utf-8"?>
<sst xmlns="http://schemas.openxmlformats.org/spreadsheetml/2006/main" count="252" uniqueCount="158">
  <si>
    <t xml:space="preserve">Manufacturer:  </t>
  </si>
  <si>
    <t xml:space="preserve"> Yes</t>
  </si>
  <si>
    <t xml:space="preserve"> No</t>
  </si>
  <si>
    <t>`</t>
  </si>
  <si>
    <t>Weight (ounces):</t>
  </si>
  <si>
    <t xml:space="preserve">equals </t>
  </si>
  <si>
    <t xml:space="preserve"> grams</t>
  </si>
  <si>
    <t>Calories</t>
  </si>
  <si>
    <t>g</t>
  </si>
  <si>
    <t>Trans Fat (g)</t>
  </si>
  <si>
    <t>Sodium (mg)</t>
  </si>
  <si>
    <t>mg</t>
  </si>
  <si>
    <t>·</t>
  </si>
  <si>
    <t>C</t>
  </si>
  <si>
    <t>with at least 2.5 g of fiber most often</t>
  </si>
  <si>
    <t xml:space="preserve">Sugars (g) </t>
  </si>
  <si>
    <t>A</t>
  </si>
  <si>
    <t>B</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</si>
  <si>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</si>
  <si>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</si>
  <si>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Part 1 — CACFP Sugar Limit</t>
  </si>
  <si>
    <t xml:space="preserve"> List first ingredient:</t>
  </si>
  <si>
    <t xml:space="preserve"> List fortification nutrients:</t>
  </si>
  <si>
    <t xml:space="preserve"> List the grams (g) of sugars per serving:</t>
  </si>
  <si>
    <t xml:space="preserve"> List the serving size in grams:</t>
  </si>
  <si>
    <t xml:space="preserve"> Grams of sugars per ounce:</t>
  </si>
  <si>
    <t>D</t>
  </si>
  <si>
    <t xml:space="preserve"> Is C equal to or less than 6 grams?:</t>
  </si>
  <si>
    <t>Part 2 — Grain Ingredients</t>
  </si>
  <si>
    <t>Part 3 — CACFP Crediting Criteria</t>
  </si>
  <si>
    <t>Part 4 — CACFP Whole Grain-rich (WGR) Criteria</t>
  </si>
  <si>
    <t>Part 5 — Nutrition Information for Manufacturer's Serving</t>
  </si>
  <si>
    <t>Part 6 — CACFP Serving Size</t>
  </si>
  <si>
    <t>Total fat (g)</t>
  </si>
  <si>
    <t>Saturated fat (g)</t>
  </si>
  <si>
    <t>Percentage of calories from fat</t>
  </si>
  <si>
    <t>Percentage of calories from saturated fat</t>
  </si>
  <si>
    <t>Percentage of calories from sugars</t>
  </si>
  <si>
    <t xml:space="preserve">Dietary fiber (g) </t>
  </si>
  <si>
    <t xml:space="preserve">  Grams of sugars per ounce</t>
  </si>
  <si>
    <r>
      <t xml:space="preserve">Trans fat: </t>
    </r>
    <r>
      <rPr>
        <sz val="11"/>
        <rFont val="Arial Narrow"/>
        <family val="2"/>
      </rPr>
      <t>less than 0.5 g</t>
    </r>
  </si>
  <si>
    <r>
      <t xml:space="preserve">Sodium: </t>
    </r>
    <r>
      <rPr>
        <sz val="11"/>
        <rFont val="Arial Narrow"/>
        <family val="2"/>
      </rPr>
      <t>200 mg or less</t>
    </r>
  </si>
  <si>
    <r>
      <t xml:space="preserve">Fiber: </t>
    </r>
    <r>
      <rPr>
        <sz val="11"/>
        <rFont val="Arial Narrow"/>
        <family val="2"/>
      </rPr>
      <t>Choose whole grains and foods</t>
    </r>
  </si>
  <si>
    <r>
      <t xml:space="preserve">Fat: </t>
    </r>
    <r>
      <rPr>
        <sz val="11"/>
        <rFont val="Arial Narrow"/>
        <family val="2"/>
      </rPr>
      <t>35% or less</t>
    </r>
  </si>
  <si>
    <r>
      <t xml:space="preserve">Saturated fat: </t>
    </r>
    <r>
      <rPr>
        <sz val="11"/>
        <rFont val="Arial Narrow"/>
        <family val="2"/>
      </rPr>
      <t>less than 10%</t>
    </r>
  </si>
  <si>
    <r>
      <t xml:space="preserve">Sugars: </t>
    </r>
    <r>
      <rPr>
        <sz val="11"/>
        <rFont val="Arial Narrow"/>
        <family val="2"/>
      </rPr>
      <t>35% or less</t>
    </r>
  </si>
  <si>
    <r>
      <t>Æ</t>
    </r>
    <r>
      <rPr>
        <b/>
        <sz val="11"/>
        <color rgb="FFFF0000"/>
        <rFont val="Arial Narrow"/>
        <family val="2"/>
      </rPr>
      <t>STOP: Do not complete the other sections of this worksheet.</t>
    </r>
  </si>
  <si>
    <r>
      <t xml:space="preserve"> Yes: </t>
    </r>
    <r>
      <rPr>
        <sz val="11"/>
        <color indexed="8"/>
        <rFont val="Arial Narrow"/>
        <family val="2"/>
      </rPr>
      <t>Meets sugar limit. Proceed to Part 2.</t>
    </r>
  </si>
  <si>
    <r>
      <t xml:space="preserve"> No: </t>
    </r>
    <r>
      <rPr>
        <sz val="11"/>
        <color indexed="8"/>
        <rFont val="Arial Narrow"/>
        <family val="2"/>
      </rPr>
      <t>The cereal cannot credit in the CACFP.</t>
    </r>
  </si>
  <si>
    <r>
      <t xml:space="preserve">Note: </t>
    </r>
    <r>
      <rPr>
        <sz val="11"/>
        <rFont val="Arial Narrow"/>
        <family val="2"/>
      </rPr>
      <t xml:space="preserve">CACFP sponsors should keep completed worksheets on file for the Administrative Review of the CACFP. The CSDE recommends </t>
    </r>
  </si>
  <si>
    <r>
      <t xml:space="preserve">maintaining completed worksheets </t>
    </r>
    <r>
      <rPr>
        <b/>
        <sz val="11"/>
        <rFont val="Arial Narrow"/>
        <family val="2"/>
      </rPr>
      <t>electronically</t>
    </r>
    <r>
      <rPr>
        <sz val="11"/>
        <rFont val="Arial Narrow"/>
        <family val="2"/>
      </rPr>
      <t xml:space="preserve"> in a folder on the computer. Printed copies are not required. </t>
    </r>
  </si>
  <si>
    <t>x</t>
  </si>
  <si>
    <t>Page 4 of 6</t>
  </si>
  <si>
    <t>cups:</t>
  </si>
  <si>
    <t xml:space="preserve">dry weight (g): </t>
  </si>
  <si>
    <t xml:space="preserve"> cups =</t>
  </si>
  <si>
    <r>
      <rPr>
        <b/>
        <sz val="11"/>
        <color rgb="FFFF0000"/>
        <rFont val="Arial Narrow"/>
        <family val="2"/>
      </rPr>
      <t xml:space="preserve">Note: </t>
    </r>
    <r>
      <rPr>
        <sz val="11"/>
        <color indexed="8"/>
        <rFont val="Arial Narrow"/>
        <family val="2"/>
      </rPr>
      <t>Fortified breakfast cereals typically contain the five enrichment nutrients (thiamin, riboflavin, niacin, folic acid, and iron) plus other vitamins and minerals.</t>
    </r>
  </si>
  <si>
    <r>
      <t xml:space="preserve"> Yes: </t>
    </r>
    <r>
      <rPr>
        <sz val="11"/>
        <color indexed="8"/>
        <rFont val="Arial Narrow"/>
        <family val="2"/>
      </rPr>
      <t>Cereal credits as the grains component in the CACFP meal patterns.</t>
    </r>
  </si>
  <si>
    <r>
      <t xml:space="preserve"> No: </t>
    </r>
    <r>
      <rPr>
        <sz val="11"/>
        <color indexed="8"/>
        <rFont val="Arial Narrow"/>
        <family val="2"/>
      </rPr>
      <t>Cereal does not credit as the grains component in the CACFP meal patterns.</t>
    </r>
  </si>
  <si>
    <t>CCCNS</t>
  </si>
  <si>
    <t>Part 7 — Compliance of CACFP Serving with CCCNS</t>
  </si>
  <si>
    <t>Part 8 — Summary of CACFP Crediting Information and Compliance with CCCNS</t>
  </si>
  <si>
    <t xml:space="preserve"> serving of CACFP grains component for ages 6-12 and 13-18</t>
  </si>
  <si>
    <r>
      <t xml:space="preserve">For more information, see the CCCNS in the CSDE's </t>
    </r>
    <r>
      <rPr>
        <i/>
        <sz val="11"/>
        <color indexed="8"/>
        <rFont val="Arial Narrow"/>
        <family val="2"/>
      </rPr>
      <t>Action Guide for Child Care Nutrition and Physical Activity Policies.</t>
    </r>
  </si>
  <si>
    <t xml:space="preserve"> Serving size:         </t>
  </si>
  <si>
    <t xml:space="preserve"> Nutrition Information:</t>
  </si>
  <si>
    <t xml:space="preserve"> Saturated fat (g)</t>
  </si>
  <si>
    <t xml:space="preserve"> Trans fat (g)</t>
  </si>
  <si>
    <t xml:space="preserve"> Percentage of calories from fat</t>
  </si>
  <si>
    <t xml:space="preserve"> Percentage of calories from saturated fat</t>
  </si>
  <si>
    <t xml:space="preserve"> Percentage of calories from sugars</t>
  </si>
  <si>
    <t xml:space="preserve"> Cups: </t>
  </si>
  <si>
    <t xml:space="preserve">in the Child and Adult Care Food Program (CACFP) </t>
  </si>
  <si>
    <t>Meal Patterns for CACFP Child Care Programs</t>
  </si>
  <si>
    <t>Grain Servings for the CACFP</t>
  </si>
  <si>
    <t>Action Guide for Child Care Nutrition and Physical Activity Policies</t>
  </si>
  <si>
    <t xml:space="preserve"> Crediting Foods in CACFP Child Care Programs</t>
  </si>
  <si>
    <t>Crediting Breakfast Cereals in the CACFP</t>
  </si>
  <si>
    <r>
      <t xml:space="preserve">Instructions: </t>
    </r>
    <r>
      <rPr>
        <sz val="11"/>
        <rFont val="Arial Narrow"/>
        <family val="2"/>
      </rPr>
      <t xml:space="preserve">Use the product's </t>
    </r>
    <r>
      <rPr>
        <b/>
        <sz val="11"/>
        <rFont val="Arial Narrow"/>
        <family val="2"/>
      </rPr>
      <t>Nutrition Facts label</t>
    </r>
    <r>
      <rPr>
        <sz val="11"/>
        <rFont val="Arial Narrow"/>
        <family val="2"/>
      </rPr>
      <t xml:space="preserve"> and </t>
    </r>
    <r>
      <rPr>
        <b/>
        <sz val="11"/>
        <rFont val="Arial Narrow"/>
        <family val="2"/>
      </rPr>
      <t>ingredients statement</t>
    </r>
    <r>
      <rPr>
        <sz val="11"/>
        <rFont val="Arial Narrow"/>
        <family val="2"/>
      </rPr>
      <t xml:space="preserve"> to enter information in the blue boxes, following the directions indicated. For "yes" or "no" questions, enter "X" in the appropriate box. The yellow boxes calculate automatically. </t>
    </r>
  </si>
  <si>
    <t>Does the serving meet the CCCNS?</t>
  </si>
  <si>
    <t>Whole Grain-rich Criteria for the CACFP</t>
  </si>
  <si>
    <t>Crediting Whole Grains in the CACFP</t>
  </si>
  <si>
    <t xml:space="preserve">Crediting Enriched Grains in the CACFP
</t>
  </si>
  <si>
    <r>
      <t xml:space="preserve"> Calories </t>
    </r>
    <r>
      <rPr>
        <i/>
        <sz val="11"/>
        <rFont val="Arial Narrow"/>
        <family val="2"/>
      </rPr>
      <t xml:space="preserve">(cereal alone </t>
    </r>
    <r>
      <rPr>
        <b/>
        <i/>
        <sz val="11"/>
        <rFont val="Arial Narrow"/>
        <family val="2"/>
      </rPr>
      <t>without</t>
    </r>
    <r>
      <rPr>
        <i/>
        <sz val="11"/>
        <rFont val="Arial Narrow"/>
        <family val="2"/>
      </rPr>
      <t xml:space="preserve"> milk)</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</si>
  <si>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</si>
  <si>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This section automatically compares the nutrition information for the serving provided by the CACFP facility (step 3 in part 5 above) with the CCCNS and indicates if the serving meets each nutrition standard.</t>
  </si>
  <si>
    <t>Nutrition information for serving size</t>
  </si>
  <si>
    <t xml:space="preserve"> provided by CACFP facility</t>
  </si>
  <si>
    <t>(CSDE Guide)</t>
  </si>
  <si>
    <t>(CSDE webpage)</t>
  </si>
  <si>
    <t>CACFP staff</t>
  </si>
  <si>
    <t>Meal Pattern Requirements for CACFP Child Care Programs</t>
  </si>
  <si>
    <t>CACFP Best Practices</t>
  </si>
  <si>
    <r>
      <t xml:space="preserve">Read the </t>
    </r>
    <r>
      <rPr>
        <b/>
        <sz val="11"/>
        <rFont val="Arial Narrow"/>
        <family val="2"/>
      </rPr>
      <t>ingredients statement</t>
    </r>
    <r>
      <rPr>
        <sz val="11"/>
        <rFont val="Arial Narrow"/>
        <family val="2"/>
      </rPr>
      <t xml:space="preserve">. List the </t>
    </r>
    <r>
      <rPr>
        <b/>
        <sz val="11"/>
        <rFont val="Arial Narrow"/>
        <family val="2"/>
      </rPr>
      <t>first</t>
    </r>
    <r>
      <rPr>
        <sz val="11"/>
        <rFont val="Arial Narrow"/>
        <family val="2"/>
      </rPr>
      <t xml:space="preserve"> ingredient and </t>
    </r>
    <r>
      <rPr>
        <b/>
        <sz val="11"/>
        <rFont val="Arial Narrow"/>
        <family val="2"/>
      </rPr>
      <t>fortification nutrient</t>
    </r>
    <r>
      <rPr>
        <sz val="11"/>
        <rFont val="Arial Narrow"/>
        <family val="2"/>
      </rPr>
      <t>s.</t>
    </r>
  </si>
  <si>
    <r>
      <t xml:space="preserve">Read the </t>
    </r>
    <r>
      <rPr>
        <b/>
        <sz val="11"/>
        <rFont val="Arial Narrow"/>
        <family val="2"/>
      </rPr>
      <t xml:space="preserve">Nutrition Facts </t>
    </r>
    <r>
      <rPr>
        <sz val="11"/>
        <rFont val="Arial Narrow"/>
        <family val="2"/>
      </rPr>
      <t>label. Enter the product's</t>
    </r>
    <r>
      <rPr>
        <b/>
        <sz val="11"/>
        <rFont val="Arial Narrow"/>
        <family val="2"/>
      </rPr>
      <t xml:space="preserve"> grams of sugars per serving</t>
    </r>
    <r>
      <rPr>
        <sz val="11"/>
        <rFont val="Arial Narrow"/>
        <family val="2"/>
      </rPr>
      <t xml:space="preserve"> in the blue box in A below. Enter the product's </t>
    </r>
    <r>
      <rPr>
        <b/>
        <sz val="11"/>
        <rFont val="Arial Narrow"/>
        <family val="2"/>
      </rPr>
      <t>serving size weight (grams)</t>
    </r>
    <r>
      <rPr>
        <sz val="11"/>
        <rFont val="Arial Narrow"/>
        <family val="2"/>
      </rPr>
      <t xml:space="preserve"> in the blue box in B below. If the product weight is listed only in ounces, enter ounces in the blue box below to convert to grams.</t>
    </r>
  </si>
  <si>
    <r>
      <t xml:space="preserve">Is the </t>
    </r>
    <r>
      <rPr>
        <b/>
        <sz val="11"/>
        <color indexed="8"/>
        <rFont val="Arial Narrow"/>
        <family val="2"/>
      </rPr>
      <t>first</t>
    </r>
    <r>
      <rPr>
        <sz val="11"/>
        <color indexed="8"/>
        <rFont val="Arial Narrow"/>
        <family val="2"/>
      </rPr>
      <t xml:space="preserve"> ingredient a whole grain, enriched grain, bran, or germ? See A in part 1.</t>
    </r>
  </si>
  <si>
    <r>
      <t>Read the</t>
    </r>
    <r>
      <rPr>
        <b/>
        <sz val="11"/>
        <rFont val="Arial Narrow"/>
        <family val="2"/>
      </rPr>
      <t xml:space="preserve"> ingredients statement</t>
    </r>
    <r>
      <rPr>
        <sz val="11"/>
        <rFont val="Arial Narrow"/>
        <family val="2"/>
      </rPr>
      <t>. For each question below, check (X) either "Yes" or "No" in the blue boxes.</t>
    </r>
  </si>
  <si>
    <r>
      <rPr>
        <b/>
        <sz val="11"/>
        <color rgb="FFFF0000"/>
        <rFont val="Arial Narrow"/>
        <family val="2"/>
      </rPr>
      <t>Note:</t>
    </r>
    <r>
      <rPr>
        <sz val="11"/>
        <rFont val="Arial Narrow"/>
        <family val="2"/>
      </rPr>
      <t xml:space="preserve"> The serving provided by the CACFP facility could be the same, larger, or  smaller than the required grain serving in the CACFP meal patterns. Amounts less than ¼ serving do not credit as the grains component. If a food item provides less than the full-required serving in the CACFP meal patterns, the CACFP menu must include additional foods to meet the full-required serving of the grains component for each age group at each meal and snack. </t>
    </r>
  </si>
  <si>
    <t>Page 1 of 6</t>
  </si>
  <si>
    <t>Page 2 of 6</t>
  </si>
  <si>
    <t>Page 3 of 6</t>
  </si>
  <si>
    <t>Page 5 of 6</t>
  </si>
  <si>
    <t>Page 6 of 6</t>
  </si>
  <si>
    <t>Child Care Worksheet 2: Crediting Ready-to-eat (RTE) Breakfast Cereals</t>
  </si>
  <si>
    <t>Child Care Centers and Family Day Care Homes (Through September 30, 2021)</t>
  </si>
  <si>
    <t>This worksheet also determines if RTE breakfast cereals meet the recommended nutrition standards of the Connecticut Child Care Nutrition Standards (CCCNS). For information on the CCCNS, see the CSDE's guide below.</t>
  </si>
  <si>
    <t>Name of product:</t>
  </si>
  <si>
    <t xml:space="preserve">Date reviewed:  </t>
  </si>
  <si>
    <t>Child Care Worksheet 2: Crediting RTE Breakfast Cereals in the CACFP</t>
  </si>
  <si>
    <r>
      <t>Is the</t>
    </r>
    <r>
      <rPr>
        <b/>
        <sz val="11"/>
        <color indexed="8"/>
        <rFont val="Arial Narrow"/>
        <family val="2"/>
      </rPr>
      <t xml:space="preserve"> </t>
    </r>
    <r>
      <rPr>
        <sz val="11"/>
        <color indexed="8"/>
        <rFont val="Arial Narrow"/>
        <family val="2"/>
      </rPr>
      <t>cereal</t>
    </r>
    <r>
      <rPr>
        <b/>
        <sz val="11"/>
        <color indexed="8"/>
        <rFont val="Arial Narrow"/>
        <family val="2"/>
      </rPr>
      <t xml:space="preserve"> fortified</t>
    </r>
    <r>
      <rPr>
        <sz val="11"/>
        <color indexed="8"/>
        <rFont val="Arial Narrow"/>
        <family val="2"/>
      </rPr>
      <t>?  See B in part 1.</t>
    </r>
  </si>
  <si>
    <t>Is the answer “Yes” for questions 1 and 2?</t>
  </si>
  <si>
    <r>
      <t>Is the</t>
    </r>
    <r>
      <rPr>
        <b/>
        <sz val="11"/>
        <color indexed="8"/>
        <rFont val="Arial Narrow"/>
        <family val="2"/>
      </rPr>
      <t xml:space="preserve"> first ingredient</t>
    </r>
    <r>
      <rPr>
        <sz val="11"/>
        <color indexed="8"/>
        <rFont val="Arial Narrow"/>
        <family val="2"/>
      </rPr>
      <t xml:space="preserve"> a whole grain? See A in part 1.</t>
    </r>
  </si>
  <si>
    <r>
      <t xml:space="preserve"> Yes:</t>
    </r>
    <r>
      <rPr>
        <sz val="11"/>
        <color indexed="8"/>
        <rFont val="Arial Narrow"/>
        <family val="2"/>
      </rPr>
      <t xml:space="preserve"> Cereal is WGR</t>
    </r>
  </si>
  <si>
    <r>
      <t xml:space="preserve"> No:</t>
    </r>
    <r>
      <rPr>
        <sz val="11"/>
        <color indexed="8"/>
        <rFont val="Arial Narrow"/>
        <family val="2"/>
      </rPr>
      <t xml:space="preserve"> Cereal is not WGR </t>
    </r>
  </si>
  <si>
    <t xml:space="preserve"> Weight (grams):</t>
  </si>
  <si>
    <r>
      <rPr>
        <b/>
        <sz val="11"/>
        <color rgb="FFFF0000"/>
        <rFont val="Arial Narrow"/>
        <family val="2"/>
      </rPr>
      <t>Note:</t>
    </r>
    <r>
      <rPr>
        <sz val="11"/>
        <rFont val="Arial Narrow"/>
        <family val="2"/>
      </rPr>
      <t xml:space="preserve"> A commercial product's serving size on the Nutrition Facts label may be different from the required CACFP serving size. Part 6 of this worksheet calculates the CACFP serving and part 7 calculates the nutrition information for the actual serving provided by the CACFP facility.</t>
    </r>
  </si>
  <si>
    <r>
      <t xml:space="preserve">In the blue box below, indicate the </t>
    </r>
    <r>
      <rPr>
        <b/>
        <sz val="11"/>
        <rFont val="Arial Narrow"/>
        <family val="2"/>
      </rPr>
      <t>amount (cups)</t>
    </r>
    <r>
      <rPr>
        <sz val="11"/>
        <rFont val="Arial Narrow"/>
        <family val="2"/>
      </rPr>
      <t xml:space="preserve"> of the </t>
    </r>
    <r>
      <rPr>
        <b/>
        <sz val="11"/>
        <rFont val="Arial Narrow"/>
        <family val="2"/>
      </rPr>
      <t xml:space="preserve">actual serving of RTE breakfast cereal </t>
    </r>
    <r>
      <rPr>
        <sz val="11"/>
        <rFont val="Arial Narrow"/>
        <family val="2"/>
      </rPr>
      <t>that will be provided by the CACFP facility. The equivalent serving of the grains component  for each age group calculates automatically in the yellow box highlighted in orange.</t>
    </r>
  </si>
  <si>
    <t xml:space="preserve"> serving of CACFP grains component for ages 1-2</t>
  </si>
  <si>
    <t xml:space="preserve"> serving of CACFP grains component for ages 3-5</t>
  </si>
  <si>
    <r>
      <t xml:space="preserve">The serving size for RTE breakfast cereals in the CACFP meal patterns is ¼ cup or ⅓ ounce for ages 1-2; ⅓ cup or ½ ounce for ages 3-5; and ¾ cup or 1 ounce for ages 6-12 and 13-18. </t>
    </r>
    <r>
      <rPr>
        <b/>
        <sz val="11"/>
        <color rgb="FFFF0000"/>
        <rFont val="Arial Narrow"/>
        <family val="2"/>
      </rPr>
      <t xml:space="preserve">Note: </t>
    </r>
    <r>
      <rPr>
        <sz val="11"/>
        <color indexed="8"/>
        <rFont val="Arial Narrow"/>
        <family val="2"/>
      </rPr>
      <t>Ages 13-18 apply only to at-risk afterschool programs and emergency shelters. Larger portion sizes may be needed to meet the nutritional needs of children ages 13-18.</t>
    </r>
  </si>
  <si>
    <r>
      <t xml:space="preserve"> </t>
    </r>
    <r>
      <rPr>
        <b/>
        <sz val="11"/>
        <color indexed="8"/>
        <rFont val="Arial Narrow"/>
        <family val="2"/>
      </rPr>
      <t>Ages 1-2:</t>
    </r>
    <r>
      <rPr>
        <sz val="11"/>
        <color indexed="8"/>
        <rFont val="Arial Narrow"/>
        <family val="2"/>
      </rPr>
      <t xml:space="preserve"> ¼ cup or ⅓ ounce</t>
    </r>
  </si>
  <si>
    <r>
      <t xml:space="preserve"> </t>
    </r>
    <r>
      <rPr>
        <b/>
        <sz val="11"/>
        <color indexed="8"/>
        <rFont val="Arial Narrow"/>
        <family val="2"/>
      </rPr>
      <t>Ages 3-5:</t>
    </r>
    <r>
      <rPr>
        <sz val="11"/>
        <color indexed="8"/>
        <rFont val="Arial Narrow"/>
        <family val="2"/>
      </rPr>
      <t xml:space="preserve"> ⅓ cup or ½ ounce</t>
    </r>
  </si>
  <si>
    <r>
      <t xml:space="preserve"> </t>
    </r>
    <r>
      <rPr>
        <b/>
        <sz val="11"/>
        <color indexed="8"/>
        <rFont val="Arial Narrow"/>
        <family val="2"/>
      </rPr>
      <t>Ages 6-12:</t>
    </r>
    <r>
      <rPr>
        <sz val="11"/>
        <color indexed="8"/>
        <rFont val="Arial Narrow"/>
        <family val="2"/>
      </rPr>
      <t xml:space="preserve"> ¾ cup or 1 ounce</t>
    </r>
  </si>
  <si>
    <r>
      <t xml:space="preserve"> </t>
    </r>
    <r>
      <rPr>
        <b/>
        <sz val="11"/>
        <color indexed="8"/>
        <rFont val="Arial Narrow"/>
        <family val="2"/>
      </rPr>
      <t>Ages 13-18 (at-risk afterschool programs and emergency shelters only):</t>
    </r>
    <r>
      <rPr>
        <sz val="11"/>
        <color indexed="8"/>
        <rFont val="Arial Narrow"/>
        <family val="2"/>
      </rPr>
      <t xml:space="preserve"> ¾ cup or 1 ounce</t>
    </r>
  </si>
  <si>
    <r>
      <t>This worksheet determines if RTE breakfast cereals in</t>
    </r>
    <r>
      <rPr>
        <b/>
        <sz val="11"/>
        <rFont val="Arial Narrow"/>
        <family val="2"/>
      </rPr>
      <t xml:space="preserve"> group I </t>
    </r>
    <r>
      <rPr>
        <sz val="11"/>
        <rFont val="Arial Narrow"/>
        <family val="2"/>
      </rPr>
      <t xml:space="preserve"> of the U.S. Department of Agriculture’s (USDA) grain serving size chart (effective through September 30, 2021) comply with the crediting and whole grain-rich (WGR) requirements of the CACFP meal patterns. RTE breakfast cereals can be eaten as sold and are typically fortified with vitamins and minerals. Examples include puffed rice cereals, whole-grain round or flaked cereals, and granola. For information on the CACFP meal patterns, crediting breakfast cereals, and grain servings, see the resources below.</t>
    </r>
  </si>
  <si>
    <t>RTE  breakfast cereals cannot contain more than 6 grams of sugars per dry ounce.</t>
  </si>
  <si>
    <r>
      <t xml:space="preserve">A RTE breakfast cereal credits as the grains component in the CACFP meal patterns if it meets the CACFP </t>
    </r>
    <r>
      <rPr>
        <b/>
        <sz val="11"/>
        <color indexed="8"/>
        <rFont val="Arial Narrow"/>
        <family val="2"/>
      </rPr>
      <t>sugar limit</t>
    </r>
    <r>
      <rPr>
        <sz val="11"/>
        <color indexed="8"/>
        <rFont val="Arial Narrow"/>
        <family val="2"/>
      </rPr>
      <t xml:space="preserve"> of no more than 6 grams of sugars per dry ounce (see part 1); </t>
    </r>
    <r>
      <rPr>
        <b/>
        <sz val="11"/>
        <color indexed="8"/>
        <rFont val="Arial Narrow"/>
        <family val="2"/>
      </rPr>
      <t>and</t>
    </r>
    <r>
      <rPr>
        <sz val="11"/>
        <color indexed="8"/>
        <rFont val="Arial Narrow"/>
        <family val="2"/>
      </rPr>
      <t xml:space="preserve"> the first ingredient is a </t>
    </r>
    <r>
      <rPr>
        <b/>
        <sz val="11"/>
        <color indexed="8"/>
        <rFont val="Arial Narrow"/>
        <family val="2"/>
      </rPr>
      <t>creditable grain</t>
    </r>
    <r>
      <rPr>
        <sz val="11"/>
        <color indexed="8"/>
        <rFont val="Arial Narrow"/>
        <family val="2"/>
      </rPr>
      <t xml:space="preserve"> (whole, enriched, bran, or germ) </t>
    </r>
    <r>
      <rPr>
        <b/>
        <sz val="11"/>
        <color indexed="8"/>
        <rFont val="Arial Narrow"/>
        <family val="2"/>
      </rPr>
      <t>or</t>
    </r>
    <r>
      <rPr>
        <sz val="11"/>
        <color indexed="8"/>
        <rFont val="Arial Narrow"/>
        <family val="2"/>
      </rPr>
      <t xml:space="preserve"> the cereal is </t>
    </r>
    <r>
      <rPr>
        <b/>
        <sz val="11"/>
        <color indexed="8"/>
        <rFont val="Arial Narrow"/>
        <family val="2"/>
      </rPr>
      <t>fortified</t>
    </r>
    <r>
      <rPr>
        <sz val="11"/>
        <color indexed="8"/>
        <rFont val="Arial Narrow"/>
        <family val="2"/>
      </rPr>
      <t>. For information on the WGR criteria and how to identify whole and enriched grains, see the CSDE's handouts below.</t>
    </r>
  </si>
  <si>
    <r>
      <t xml:space="preserve">A RTE breakfast cereal meets the WGR criteria if 1) it meets the </t>
    </r>
    <r>
      <rPr>
        <b/>
        <sz val="11"/>
        <color indexed="8"/>
        <rFont val="Arial Narrow"/>
        <family val="2"/>
      </rPr>
      <t>sugar limit</t>
    </r>
    <r>
      <rPr>
        <sz val="11"/>
        <color indexed="8"/>
        <rFont val="Arial Narrow"/>
        <family val="2"/>
      </rPr>
      <t xml:space="preserve"> of no more than 6 grams of sugars per dry ounce (see Part 1); 2) the first ingredient is a </t>
    </r>
    <r>
      <rPr>
        <b/>
        <sz val="11"/>
        <color indexed="8"/>
        <rFont val="Arial Narrow"/>
        <family val="2"/>
      </rPr>
      <t>whole grain</t>
    </r>
    <r>
      <rPr>
        <sz val="11"/>
        <color indexed="8"/>
        <rFont val="Arial Narrow"/>
        <family val="2"/>
      </rPr>
      <t>; and 3)</t>
    </r>
    <r>
      <rPr>
        <b/>
        <sz val="11"/>
        <color indexed="8"/>
        <rFont val="Arial Narrow"/>
        <family val="2"/>
      </rPr>
      <t xml:space="preserve"> </t>
    </r>
    <r>
      <rPr>
        <sz val="11"/>
        <color indexed="8"/>
        <rFont val="Arial Narrow"/>
        <family val="2"/>
      </rPr>
      <t xml:space="preserve">and the cereal is </t>
    </r>
    <r>
      <rPr>
        <b/>
        <sz val="11"/>
        <color indexed="8"/>
        <rFont val="Arial Narrow"/>
        <family val="2"/>
      </rPr>
      <t>fortified.</t>
    </r>
    <r>
      <rPr>
        <sz val="11"/>
        <color indexed="8"/>
        <rFont val="Arial Narrow"/>
        <family val="2"/>
      </rPr>
      <t xml:space="preserve">
</t>
    </r>
  </si>
  <si>
    <r>
      <t xml:space="preserve">Read the </t>
    </r>
    <r>
      <rPr>
        <b/>
        <sz val="11"/>
        <rFont val="Arial Narrow"/>
        <family val="2"/>
      </rPr>
      <t>Nutrition Facts</t>
    </r>
    <r>
      <rPr>
        <sz val="11"/>
        <rFont val="Arial Narrow"/>
        <family val="2"/>
      </rPr>
      <t xml:space="preserve"> label. Enter the product's </t>
    </r>
    <r>
      <rPr>
        <b/>
        <sz val="11"/>
        <rFont val="Arial Narrow"/>
        <family val="2"/>
      </rPr>
      <t>serving size (cups)</t>
    </r>
    <r>
      <rPr>
        <sz val="11"/>
        <rFont val="Arial Narrow"/>
        <family val="2"/>
      </rPr>
      <t xml:space="preserve"> in the blue box in A below. Enter the </t>
    </r>
    <r>
      <rPr>
        <b/>
        <sz val="11"/>
        <rFont val="Arial Narrow"/>
        <family val="2"/>
      </rPr>
      <t>nutrition information</t>
    </r>
    <r>
      <rPr>
        <sz val="11"/>
        <rFont val="Arial Narrow"/>
        <family val="2"/>
      </rPr>
      <t xml:space="preserve"> for the manufacturer's serving in the blue boxes in B below.  </t>
    </r>
  </si>
  <si>
    <r>
      <t xml:space="preserve">If the Nutrition Facts label for a </t>
    </r>
    <r>
      <rPr>
        <b/>
        <sz val="11"/>
        <color theme="1"/>
        <rFont val="Arial Narrow"/>
        <family val="2"/>
      </rPr>
      <t xml:space="preserve">single-serving container </t>
    </r>
    <r>
      <rPr>
        <sz val="11"/>
        <color theme="1"/>
        <rFont val="Arial Narrow"/>
        <family val="2"/>
      </rPr>
      <t>of cereal does not list “cups,” measure the actual amount of cereal in the container.</t>
    </r>
  </si>
  <si>
    <t xml:space="preserve">(from step 1B in part 1) </t>
  </si>
  <si>
    <r>
      <t>Ingredients: Whole-grain wheat, raisins, wheat bran, sugar, brown sugar syrup, contains 2% or less of salt, malt flavor.</t>
    </r>
    <r>
      <rPr>
        <b/>
        <sz val="11"/>
        <color indexed="8"/>
        <rFont val="Arial Narrow"/>
        <family val="2"/>
      </rPr>
      <t xml:space="preserve"> Vitamins and Minerals: </t>
    </r>
    <r>
      <rPr>
        <i/>
        <sz val="11"/>
        <color indexed="8"/>
        <rFont val="Arial Narrow"/>
        <family val="2"/>
      </rPr>
      <t>Potassium chloride, niacinamide, reduced iron, vitamin B6 (pyridoxine hydrochloride), zinc oxide, vitamin B2 (riboflavin), vitamin B1 (thiamin hydrochloride), vitamin A palmitate, folic acid, vitamin D, vitamin B12.</t>
    </r>
  </si>
  <si>
    <t>For more information on fortifed breakfast cereals, see the CSDE's handout below.</t>
  </si>
  <si>
    <t xml:space="preserve">For question 4 below, check (X) either "Yes" or "No" in the blue box. The yellow boxes in questions 1-3 and 5 calculate automatically. </t>
  </si>
  <si>
    <t xml:space="preserve">A RTE breakfast cereal is fortified if it is labeled as “fortified” or the ingredients statement lists the vitamins and minerals added to the product. The ingredients statement below shows an example of a RTE breakfast cereal fortified with 11 vitamins and minerals, listed after “Vitamins and Minerals.” </t>
  </si>
  <si>
    <t xml:space="preserve">The CACFP meal patterns require at least one serving of WGR foods per day, between all meals and snacks served in the CACFP facility. The USDA’s CACFP Best Practices recommends at least two servings of WGR grains per day. </t>
  </si>
  <si>
    <t xml:space="preserve"> Total fat (grams (g))</t>
  </si>
  <si>
    <t xml:space="preserve"> Sodium (milligrams (mg))</t>
  </si>
  <si>
    <r>
      <t xml:space="preserve">Does the cereal meet the </t>
    </r>
    <r>
      <rPr>
        <b/>
        <sz val="11"/>
        <color indexed="8"/>
        <rFont val="Arial Narrow"/>
        <family val="2"/>
      </rPr>
      <t>sugar limit</t>
    </r>
    <r>
      <rPr>
        <sz val="11"/>
        <color indexed="8"/>
        <rFont val="Arial Narrow"/>
        <family val="2"/>
      </rPr>
      <t>? (See part 1.)</t>
    </r>
  </si>
  <si>
    <r>
      <t xml:space="preserve">Is the cereal </t>
    </r>
    <r>
      <rPr>
        <b/>
        <sz val="11"/>
        <color indexed="8"/>
        <rFont val="Arial Narrow"/>
        <family val="2"/>
      </rPr>
      <t>creditable</t>
    </r>
    <r>
      <rPr>
        <sz val="11"/>
        <color indexed="8"/>
        <rFont val="Arial Narrow"/>
        <family val="2"/>
      </rPr>
      <t>? (See part 3.)</t>
    </r>
  </si>
  <si>
    <r>
      <t>Is the</t>
    </r>
    <r>
      <rPr>
        <b/>
        <sz val="11"/>
        <color indexed="8"/>
        <rFont val="Arial Narrow"/>
        <family val="2"/>
      </rPr>
      <t xml:space="preserve"> </t>
    </r>
    <r>
      <rPr>
        <sz val="11"/>
        <color indexed="8"/>
        <rFont val="Arial Narrow"/>
        <family val="2"/>
      </rPr>
      <t>cereal</t>
    </r>
    <r>
      <rPr>
        <b/>
        <sz val="11"/>
        <color indexed="8"/>
        <rFont val="Arial Narrow"/>
        <family val="2"/>
      </rPr>
      <t xml:space="preserve"> WGR</t>
    </r>
    <r>
      <rPr>
        <sz val="11"/>
        <color indexed="8"/>
        <rFont val="Arial Narrow"/>
        <family val="2"/>
      </rPr>
      <t>? (See part 4.)</t>
    </r>
  </si>
  <si>
    <r>
      <rPr>
        <sz val="11"/>
        <color indexed="8"/>
        <rFont val="Arial Narrow"/>
        <family val="2"/>
      </rPr>
      <t xml:space="preserve">Does the cereal meet the </t>
    </r>
    <r>
      <rPr>
        <b/>
        <sz val="11"/>
        <color indexed="8"/>
        <rFont val="Arial Narrow"/>
        <family val="2"/>
      </rPr>
      <t>CCCNS?</t>
    </r>
    <r>
      <rPr>
        <sz val="11"/>
        <color indexed="8"/>
        <rFont val="Arial Narrow"/>
        <family val="2"/>
      </rPr>
      <t xml:space="preserve"> (See part 7.)</t>
    </r>
  </si>
  <si>
    <r>
      <t xml:space="preserve"> Yes:</t>
    </r>
    <r>
      <rPr>
        <sz val="11"/>
        <color indexed="8"/>
        <rFont val="Arial Narrow"/>
        <family val="2"/>
      </rPr>
      <t xml:space="preserve"> Cereal is creditable and may be served as the grains component in the CACFP meal patterns.</t>
    </r>
  </si>
  <si>
    <r>
      <t xml:space="preserve"> No:</t>
    </r>
    <r>
      <rPr>
        <sz val="11"/>
        <color indexed="8"/>
        <rFont val="Arial Narrow"/>
        <family val="2"/>
      </rPr>
      <t xml:space="preserve"> Is the cereal </t>
    </r>
    <r>
      <rPr>
        <b/>
        <sz val="11"/>
        <color indexed="8"/>
        <rFont val="Arial Narrow"/>
        <family val="2"/>
      </rPr>
      <t xml:space="preserve">fortified? </t>
    </r>
    <r>
      <rPr>
        <sz val="11"/>
        <color indexed="8"/>
        <rFont val="Arial Narrow"/>
        <family val="2"/>
      </rPr>
      <t>See the CSDE's handout below.</t>
    </r>
  </si>
  <si>
    <r>
      <t xml:space="preserve">Does the cereal contain </t>
    </r>
    <r>
      <rPr>
        <b/>
        <sz val="11"/>
        <rFont val="Arial Narrow"/>
        <family val="2"/>
      </rPr>
      <t>chemically altered fat substitutes</t>
    </r>
    <r>
      <rPr>
        <sz val="11"/>
        <rFont val="Arial Narrow"/>
        <family val="2"/>
      </rPr>
      <t xml:space="preserve">, e.g., Olestra, Olean and Simplesse? </t>
    </r>
    <r>
      <rPr>
        <vertAlign val="superscript"/>
        <sz val="11"/>
        <rFont val="Arial Narrow"/>
        <family val="2"/>
      </rPr>
      <t>1</t>
    </r>
  </si>
  <si>
    <r>
      <t xml:space="preserve">Does the cereal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 xml:space="preserve">? </t>
    </r>
    <r>
      <rPr>
        <vertAlign val="superscript"/>
        <sz val="11"/>
        <rFont val="Arial Narrow"/>
        <family val="2"/>
      </rPr>
      <t>1</t>
    </r>
  </si>
  <si>
    <r>
      <t xml:space="preserve">Is the cereal made </t>
    </r>
    <r>
      <rPr>
        <b/>
        <sz val="11"/>
        <rFont val="Arial Narrow"/>
        <family val="2"/>
      </rPr>
      <t>without</t>
    </r>
    <r>
      <rPr>
        <b/>
        <i/>
        <sz val="11"/>
        <rFont val="Arial Narrow"/>
        <family val="2"/>
      </rPr>
      <t xml:space="preserve"> </t>
    </r>
    <r>
      <rPr>
        <sz val="11"/>
        <rFont val="Arial Narrow"/>
        <family val="2"/>
      </rPr>
      <t xml:space="preserve">chemically altered fat substitutes? </t>
    </r>
    <r>
      <rPr>
        <vertAlign val="superscript"/>
        <sz val="11"/>
        <rFont val="Arial Narrow"/>
        <family val="2"/>
      </rPr>
      <t xml:space="preserve"> </t>
    </r>
    <r>
      <rPr>
        <b/>
        <vertAlign val="superscript"/>
        <sz val="11"/>
        <rFont val="Arial Narrow"/>
        <family val="2"/>
      </rPr>
      <t>1</t>
    </r>
  </si>
  <si>
    <r>
      <t xml:space="preserve">Is the cereal made </t>
    </r>
    <r>
      <rPr>
        <b/>
        <sz val="11"/>
        <rFont val="Arial Narrow"/>
        <family val="2"/>
      </rPr>
      <t xml:space="preserve">without </t>
    </r>
    <r>
      <rPr>
        <sz val="11"/>
        <rFont val="Arial Narrow"/>
        <family val="2"/>
      </rPr>
      <t xml:space="preserve">partially hydrogenated oils? </t>
    </r>
    <r>
      <rPr>
        <b/>
        <vertAlign val="superscript"/>
        <sz val="11"/>
        <rFont val="Arial Narrow"/>
        <family val="2"/>
      </rPr>
      <t>1</t>
    </r>
  </si>
  <si>
    <r>
      <t xml:space="preserve">Is the cereal made </t>
    </r>
    <r>
      <rPr>
        <b/>
        <sz val="11"/>
        <rFont val="Arial Narrow"/>
        <family val="2"/>
      </rPr>
      <t>without</t>
    </r>
    <r>
      <rPr>
        <sz val="11"/>
        <rFont val="Arial Narrow"/>
        <family val="2"/>
      </rPr>
      <t xml:space="preserve"> nonnutritive sweeteners (artificial and natural) and sugar alcohols? </t>
    </r>
  </si>
  <si>
    <r>
      <t xml:space="preserve">Sugars: </t>
    </r>
    <r>
      <rPr>
        <sz val="11"/>
        <rFont val="Arial Narrow"/>
        <family val="2"/>
      </rPr>
      <t>No more than 6 grams per ounce</t>
    </r>
    <r>
      <rPr>
        <sz val="11"/>
        <color rgb="FFFF0000"/>
        <rFont val="Arial Narrow"/>
        <family val="2"/>
      </rPr>
      <t xml:space="preserve"> (CACFP meal pattern standard)</t>
    </r>
  </si>
  <si>
    <r>
      <rPr>
        <sz val="11"/>
        <color indexed="8"/>
        <rFont val="Arial Narrow"/>
        <family val="2"/>
      </rPr>
      <t xml:space="preserve">Will the </t>
    </r>
    <r>
      <rPr>
        <b/>
        <sz val="11"/>
        <color indexed="8"/>
        <rFont val="Arial Narrow"/>
        <family val="2"/>
      </rPr>
      <t>required CACFP serving</t>
    </r>
    <r>
      <rPr>
        <sz val="11"/>
        <color indexed="8"/>
        <rFont val="Arial Narrow"/>
        <family val="2"/>
      </rPr>
      <t xml:space="preserve"> be provided by the CACFP facility? (See part 6.)</t>
    </r>
  </si>
  <si>
    <t>For additional CACFP child care worksheets and meal pattern crediting information, see the CSDE's webpage below.</t>
  </si>
  <si>
    <r>
      <rPr>
        <b/>
        <sz val="11"/>
        <color rgb="FFFF0000"/>
        <rFont val="Arial Narrow"/>
        <family val="2"/>
      </rPr>
      <t>Note:</t>
    </r>
    <r>
      <rPr>
        <sz val="11"/>
        <color indexed="8"/>
        <rFont val="Arial Narrow"/>
        <family val="2"/>
      </rPr>
      <t xml:space="preserve"> For the cereal to </t>
    </r>
    <r>
      <rPr>
        <b/>
        <sz val="11"/>
        <color indexed="8"/>
        <rFont val="Arial Narrow"/>
        <family val="2"/>
      </rPr>
      <t>credit</t>
    </r>
    <r>
      <rPr>
        <sz val="11"/>
        <color indexed="8"/>
        <rFont val="Arial Narrow"/>
        <family val="2"/>
      </rPr>
      <t xml:space="preserve"> in the CACFP meal patterns, the answers must be "yes" for questions 1, 2 and 4. For the cereal to meet the </t>
    </r>
    <r>
      <rPr>
        <b/>
        <sz val="11"/>
        <color indexed="8"/>
        <rFont val="Arial Narrow"/>
        <family val="2"/>
      </rPr>
      <t>CACFP WGR requirement</t>
    </r>
    <r>
      <rPr>
        <sz val="11"/>
        <color indexed="8"/>
        <rFont val="Arial Narrow"/>
        <family val="2"/>
      </rPr>
      <t xml:space="preserve"> for RTE breakfast cereals, the answers must be "yes" for questions 1-4.  If the answer to question 5 is "no," the RTE breakfast cereal may be served in the CACFP if it 1) meets the sugar limit; 2) is creditable or WGR; and  3) provides the required CACFP serving size. The CSDE strongly encourages CACFP facilities to  choose RTE breakfast cereals that meet all or most of the CCCNS for the grains component.</t>
    </r>
  </si>
  <si>
    <r>
      <t xml:space="preserve">For more information, see the CSDE's guide, </t>
    </r>
    <r>
      <rPr>
        <i/>
        <sz val="12"/>
        <color rgb="FF000000"/>
        <rFont val="Arial Narrow"/>
        <family val="2"/>
      </rPr>
      <t xml:space="preserve">Meal Pattern Requirements for CACFP Child Care Programs, </t>
    </r>
    <r>
      <rPr>
        <sz val="12"/>
        <color rgb="FF000000"/>
        <rFont val="Arial Narrow"/>
        <family val="2"/>
      </rPr>
      <t>and visit the CSDE's Meal Patterns for CACFP Child Care Programs webpage, or contact the CACFP staff in the CSDE's Bureau of Health/Nutrition, Family Services and Adult Education, 450 Columbus Boulevard, Suite 504, Hartford, CT 06103-1841.</t>
    </r>
  </si>
  <si>
    <t>This worksheet is available at https://portal.ct.gov/-/media/SDE/Nutrition/CACFP/Crediting/CACFPCredit2.xlsx.</t>
  </si>
  <si>
    <r>
      <t xml:space="preserve"> Dietary fiber (g)    </t>
    </r>
    <r>
      <rPr>
        <i/>
        <sz val="11"/>
        <color indexed="8"/>
        <rFont val="Arial Narrow"/>
        <family val="2"/>
      </rPr>
      <t xml:space="preserve">Enter 0 (zero) if the label states “less than 1g" or "&lt;1g." </t>
    </r>
  </si>
  <si>
    <r>
      <t xml:space="preserve"> Sugars (g)    </t>
    </r>
    <r>
      <rPr>
        <i/>
        <sz val="11"/>
        <color indexed="8"/>
        <rFont val="Arial Narrow"/>
        <family val="2"/>
      </rPr>
      <t xml:space="preserve">Enter 0 (zero) if the label states “less than 1g" or "&lt;1g." </t>
    </r>
  </si>
  <si>
    <r>
      <t>Does the cereal contain</t>
    </r>
    <r>
      <rPr>
        <sz val="11"/>
        <color indexed="8"/>
        <rFont val="Arial Narrow"/>
        <family val="2"/>
      </rPr>
      <t xml:space="preserve"> </t>
    </r>
    <r>
      <rPr>
        <b/>
        <sz val="11"/>
        <color indexed="8"/>
        <rFont val="Arial Narrow"/>
        <family val="2"/>
      </rPr>
      <t>partially hydrogenated oils</t>
    </r>
    <r>
      <rPr>
        <sz val="11"/>
        <color indexed="8"/>
        <rFont val="Arial Narrow"/>
        <family val="2"/>
      </rPr>
      <t>, e.g., partially hydrogenated cottonseed oil and partially hydrogenated soybean oil?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</si>
</sst>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0.000"/>
  </numFmts>
  <fonts count="52" x14ac:knownFonts="1">
    <font>
      <sz val="11"/>
      <color indexed="8"/>
      <name val="Calibri"/>
      <family val="2"/>
    </font>
    <font>
      <sz val="11"/>
      <color theme="1"/>
      <name val="Calibri"/>
      <family val="2"/>
      <scheme val="minor"/>
    </font>
    <font>
      <sz val="11"/>
      <color theme="1"/>
      <name val="Calibri"/>
      <family val="2"/>
      <scheme val="minor"/>
    </font>
    <font>
      <sz val="11"/>
      <color indexed="8"/>
      <name val="Arial Narrow"/>
      <family val="2"/>
    </font>
    <font>
      <sz val="8"/>
      <color indexed="8"/>
      <name val="Arial Narrow"/>
      <family val="2"/>
    </font>
    <font>
      <b/>
      <sz val="8"/>
      <color indexed="8"/>
      <name val="Arial Narrow"/>
      <family val="2"/>
    </font>
    <font>
      <sz val="10"/>
      <color indexed="8"/>
      <name val="Arial Narrow"/>
      <family val="2"/>
    </font>
    <font>
      <b/>
      <sz val="12"/>
      <color indexed="8"/>
      <name val="Arial Narrow"/>
      <family val="2"/>
    </font>
    <font>
      <sz val="12"/>
      <color indexed="8"/>
      <name val="Arial Narrow"/>
      <family val="2"/>
    </font>
    <font>
      <b/>
      <sz val="14"/>
      <color indexed="8"/>
      <name val="Arial Narrow"/>
      <family val="2"/>
    </font>
    <font>
      <sz val="14"/>
      <color indexed="8"/>
      <name val="Arial Narrow"/>
      <family val="2"/>
    </font>
    <font>
      <b/>
      <sz val="14"/>
      <color indexed="9"/>
      <name val="Arial Narrow"/>
      <family val="2"/>
    </font>
    <font>
      <sz val="9"/>
      <color indexed="8"/>
      <name val="Arial Narrow"/>
      <family val="2"/>
    </font>
    <font>
      <b/>
      <sz val="11"/>
      <color indexed="10"/>
      <name val="Arial Narrow"/>
      <family val="2"/>
    </font>
    <font>
      <b/>
      <sz val="11"/>
      <color indexed="8"/>
      <name val="Arial Narrow"/>
      <family val="2"/>
    </font>
    <font>
      <sz val="11"/>
      <name val="Arial Narrow"/>
      <family val="2"/>
    </font>
    <font>
      <i/>
      <sz val="12"/>
      <name val="Arial Narrow"/>
      <family val="2"/>
    </font>
    <font>
      <b/>
      <sz val="11"/>
      <name val="Arial Narrow"/>
      <family val="2"/>
    </font>
    <font>
      <sz val="11"/>
      <color indexed="8"/>
      <name val="Times New Roman"/>
      <family val="1"/>
    </font>
    <font>
      <b/>
      <sz val="11"/>
      <color theme="1"/>
      <name val="Arial Narrow"/>
      <family val="2"/>
    </font>
    <font>
      <sz val="11"/>
      <color theme="1"/>
      <name val="Arial Narrow"/>
      <family val="2"/>
    </font>
    <font>
      <b/>
      <sz val="11"/>
      <color theme="0"/>
      <name val="Arial Narrow"/>
      <family val="2"/>
    </font>
    <font>
      <b/>
      <sz val="11"/>
      <color rgb="FFFF0000"/>
      <name val="Arial Narrow"/>
      <family val="2"/>
    </font>
    <font>
      <sz val="11"/>
      <color rgb="FFFF0000"/>
      <name val="Arial Narrow"/>
      <family val="2"/>
    </font>
    <font>
      <b/>
      <sz val="11"/>
      <color theme="1"/>
      <name val="Arial"/>
      <family val="2"/>
    </font>
    <font>
      <sz val="11"/>
      <name val="Arial"/>
      <family val="2"/>
    </font>
    <font>
      <b/>
      <sz val="11"/>
      <name val="Arial"/>
      <family val="2"/>
    </font>
    <font>
      <b/>
      <sz val="11"/>
      <color rgb="FF0000FF"/>
      <name val="Arial Narrow"/>
      <family val="2"/>
    </font>
    <font>
      <b/>
      <sz val="11"/>
      <color theme="0"/>
      <name val="Arial"/>
      <family val="2"/>
    </font>
    <font>
      <sz val="11"/>
      <color theme="1"/>
      <name val="Arial"/>
      <family val="2"/>
    </font>
    <font>
      <vertAlign val="superscript"/>
      <sz val="11"/>
      <name val="Arial Narrow"/>
      <family val="2"/>
    </font>
    <font>
      <i/>
      <sz val="11"/>
      <color indexed="8"/>
      <name val="Arial Narrow"/>
      <family val="2"/>
    </font>
    <font>
      <b/>
      <i/>
      <sz val="11"/>
      <name val="Arial Narrow"/>
      <family val="2"/>
    </font>
    <font>
      <b/>
      <sz val="11"/>
      <color rgb="FFFF0000"/>
      <name val="Wingdings 3"/>
      <family val="1"/>
      <charset val="2"/>
    </font>
    <font>
      <b/>
      <sz val="11"/>
      <color indexed="9"/>
      <name val="Arial Narrow"/>
      <family val="2"/>
    </font>
    <font>
      <i/>
      <sz val="11"/>
      <name val="Arial Narrow"/>
      <family val="2"/>
    </font>
    <font>
      <sz val="11"/>
      <color theme="0"/>
      <name val="Arial"/>
      <family val="2"/>
    </font>
    <font>
      <sz val="11"/>
      <color indexed="9"/>
      <name val="Arial Narrow"/>
      <family val="2"/>
    </font>
    <font>
      <vertAlign val="superscript"/>
      <sz val="11"/>
      <color theme="1"/>
      <name val="Arial Narrow"/>
      <family val="2"/>
    </font>
    <font>
      <sz val="11"/>
      <color rgb="FF0000FF"/>
      <name val="Arial Narrow"/>
      <family val="2"/>
    </font>
    <font>
      <sz val="12"/>
      <name val="Arial Narrow"/>
      <family val="2"/>
    </font>
    <font>
      <sz val="12"/>
      <color rgb="FF000000"/>
      <name val="Arial Narrow"/>
      <family val="2"/>
    </font>
    <font>
      <b/>
      <sz val="12"/>
      <name val="Arial Narrow"/>
      <family val="2"/>
    </font>
    <font>
      <b/>
      <sz val="11"/>
      <color rgb="FFC00000"/>
      <name val="Arial Narrow"/>
      <family val="2"/>
    </font>
    <font>
      <sz val="11"/>
      <name val="Symbol"/>
      <family val="1"/>
      <charset val="2"/>
    </font>
    <font>
      <b/>
      <vertAlign val="superscript"/>
      <sz val="11"/>
      <name val="Arial Narrow"/>
      <family val="2"/>
    </font>
    <font>
      <b/>
      <sz val="14"/>
      <name val="Arial Narrow"/>
      <family val="2"/>
    </font>
    <font>
      <u/>
      <sz val="11"/>
      <color indexed="12"/>
      <name val="Calibri"/>
      <family val="2"/>
    </font>
    <font>
      <u/>
      <sz val="11"/>
      <color indexed="12"/>
      <name val="Arial Narrow"/>
      <family val="2"/>
    </font>
    <font>
      <sz val="12"/>
      <name val="Symbol"/>
      <family val="1"/>
      <charset val="2"/>
    </font>
    <font>
      <sz val="12"/>
      <color indexed="8"/>
      <name val="Calibri"/>
      <family val="2"/>
    </font>
    <font>
      <i/>
      <sz val="12"/>
      <color rgb="FF000000"/>
      <name val="Arial Narrow"/>
      <family val="2"/>
    </font>
  </fonts>
  <fills count="21">
    <fill>
      <patternFill patternType="none"/>
    </fill>
    <fill>
      <patternFill patternType="gray125"/>
    </fill>
    <fill>
      <patternFill patternType="solid">
        <fgColor indexed="9"/>
        <bgColor indexed="26"/>
      </patternFill>
    </fill>
    <fill>
      <patternFill patternType="solid">
        <fgColor indexed="17"/>
        <bgColor indexed="21"/>
      </patternFill>
    </fill>
    <fill>
      <patternFill patternType="solid">
        <fgColor indexed="27"/>
        <bgColor indexed="41"/>
      </patternFill>
    </fill>
    <fill>
      <patternFill patternType="solid">
        <fgColor indexed="51"/>
        <bgColor indexed="13"/>
      </patternFill>
    </fill>
    <fill>
      <patternFill patternType="solid">
        <fgColor indexed="13"/>
        <bgColor indexed="34"/>
      </patternFill>
    </fill>
    <fill>
      <patternFill patternType="solid">
        <fgColor indexed="8"/>
        <bgColor indexed="58"/>
      </patternFill>
    </fill>
    <fill>
      <patternFill patternType="solid">
        <fgColor rgb="FFCCFFFF"/>
        <bgColor indexed="64"/>
      </patternFill>
    </fill>
    <fill>
      <patternFill patternType="solid">
        <fgColor theme="7" tint="0.79998168889431442"/>
        <bgColor indexed="64"/>
      </patternFill>
    </fill>
    <fill>
      <patternFill patternType="solid">
        <fgColor theme="7" tint="0.79998168889431442"/>
        <bgColor indexed="26"/>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FF00"/>
        <bgColor indexed="41"/>
      </patternFill>
    </fill>
    <fill>
      <patternFill patternType="solid">
        <fgColor theme="7" tint="0.59999389629810485"/>
        <bgColor indexed="64"/>
      </patternFill>
    </fill>
    <fill>
      <patternFill patternType="solid">
        <fgColor theme="7" tint="0.59999389629810485"/>
        <bgColor indexed="26"/>
      </patternFill>
    </fill>
    <fill>
      <patternFill patternType="solid">
        <fgColor indexed="26"/>
        <bgColor indexed="9"/>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8CBAD"/>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right style="thin">
        <color indexed="63"/>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7" fillId="0" borderId="0" applyNumberFormat="0" applyFill="0" applyBorder="0" applyAlignment="0" applyProtection="0"/>
  </cellStyleXfs>
  <cellXfs count="437">
    <xf numFmtId="0" fontId="0" fillId="0" borderId="0" xfId="0"/>
    <xf numFmtId="0" fontId="3" fillId="2" borderId="0" xfId="0" applyFont="1" applyFill="1" applyBorder="1" applyProtection="1"/>
    <xf numFmtId="0" fontId="4" fillId="0" borderId="0" xfId="0" applyFont="1" applyProtection="1"/>
    <xf numFmtId="0" fontId="5" fillId="0" borderId="0" xfId="0" applyFont="1" applyProtection="1"/>
    <xf numFmtId="0" fontId="6" fillId="0" borderId="0" xfId="0" applyFont="1" applyProtection="1"/>
    <xf numFmtId="0" fontId="4" fillId="2" borderId="0" xfId="0" applyFont="1" applyFill="1" applyBorder="1" applyProtection="1"/>
    <xf numFmtId="0" fontId="4" fillId="0" borderId="0" xfId="0" applyFont="1" applyFill="1" applyBorder="1" applyProtection="1"/>
    <xf numFmtId="0" fontId="7" fillId="0" borderId="0" xfId="0" applyFont="1" applyAlignment="1" applyProtection="1">
      <alignment wrapText="1"/>
    </xf>
    <xf numFmtId="0" fontId="8" fillId="2" borderId="0" xfId="0" applyFont="1" applyFill="1" applyBorder="1" applyProtection="1"/>
    <xf numFmtId="0" fontId="8" fillId="0" borderId="0" xfId="0" applyFont="1" applyProtection="1"/>
    <xf numFmtId="0" fontId="8" fillId="2" borderId="0" xfId="0" applyFont="1" applyFill="1" applyProtection="1"/>
    <xf numFmtId="0" fontId="8" fillId="0" borderId="0" xfId="0" applyFont="1" applyFill="1" applyBorder="1" applyAlignment="1" applyProtection="1"/>
    <xf numFmtId="0" fontId="8" fillId="2" borderId="0" xfId="0" applyFont="1" applyFill="1" applyBorder="1" applyAlignment="1" applyProtection="1"/>
    <xf numFmtId="0" fontId="11" fillId="3" borderId="0" xfId="0" applyFont="1" applyFill="1" applyAlignment="1" applyProtection="1">
      <alignment vertical="center"/>
    </xf>
    <xf numFmtId="0" fontId="10" fillId="3" borderId="0" xfId="0" applyFont="1" applyFill="1" applyBorder="1" applyProtection="1"/>
    <xf numFmtId="0" fontId="10" fillId="3" borderId="0" xfId="0" applyFont="1" applyFill="1" applyProtection="1"/>
    <xf numFmtId="0" fontId="12" fillId="0" borderId="0" xfId="0" applyFont="1" applyProtection="1"/>
    <xf numFmtId="0" fontId="12" fillId="2" borderId="0" xfId="0" applyFont="1" applyFill="1" applyBorder="1" applyProtection="1"/>
    <xf numFmtId="0" fontId="4" fillId="2" borderId="0" xfId="0" applyFont="1" applyFill="1" applyProtection="1"/>
    <xf numFmtId="0" fontId="3" fillId="0" borderId="0" xfId="0" applyFont="1" applyAlignment="1" applyProtection="1">
      <alignment horizontal="left"/>
    </xf>
    <xf numFmtId="0" fontId="3" fillId="0" borderId="0" xfId="0" applyFont="1" applyAlignment="1" applyProtection="1">
      <alignment vertical="top"/>
    </xf>
    <xf numFmtId="0" fontId="3" fillId="0" borderId="0" xfId="0" applyFont="1" applyFill="1" applyProtection="1"/>
    <xf numFmtId="0" fontId="14" fillId="0" borderId="0" xfId="0" applyFont="1" applyFill="1" applyAlignment="1" applyProtection="1">
      <alignment horizontal="left"/>
    </xf>
    <xf numFmtId="0" fontId="3" fillId="0" borderId="0" xfId="0" applyFont="1" applyFill="1" applyAlignment="1" applyProtection="1">
      <alignment horizontal="left"/>
    </xf>
    <xf numFmtId="0" fontId="3" fillId="0" borderId="0" xfId="0" applyFont="1" applyFill="1" applyBorder="1" applyProtection="1"/>
    <xf numFmtId="0" fontId="3" fillId="0" borderId="0" xfId="0" applyFont="1" applyAlignment="1" applyProtection="1"/>
    <xf numFmtId="0" fontId="3" fillId="0" borderId="0" xfId="0" applyFont="1" applyAlignment="1" applyProtection="1">
      <alignment horizontal="left" vertical="top"/>
    </xf>
    <xf numFmtId="0" fontId="8" fillId="0" borderId="0" xfId="0" applyFont="1" applyAlignment="1" applyProtection="1">
      <alignment horizontal="left" vertical="top"/>
    </xf>
    <xf numFmtId="0" fontId="9" fillId="3" borderId="0" xfId="0" applyFont="1" applyFill="1" applyBorder="1" applyProtection="1"/>
    <xf numFmtId="0" fontId="9" fillId="3" borderId="0" xfId="0" applyFont="1" applyFill="1" applyProtection="1"/>
    <xf numFmtId="0" fontId="12" fillId="0" borderId="0" xfId="0" applyFont="1" applyAlignment="1" applyProtection="1">
      <alignment horizontal="left" vertical="top"/>
    </xf>
    <xf numFmtId="0" fontId="15" fillId="0" borderId="0" xfId="0" applyFont="1" applyFill="1" applyBorder="1" applyAlignment="1" applyProtection="1">
      <alignment wrapText="1"/>
    </xf>
    <xf numFmtId="0" fontId="11" fillId="3" borderId="0" xfId="0" applyFont="1" applyFill="1" applyAlignment="1" applyProtection="1">
      <alignment horizontal="left" vertical="center"/>
    </xf>
    <xf numFmtId="0" fontId="8" fillId="0" borderId="0" xfId="0" applyFont="1" applyAlignment="1" applyProtection="1">
      <alignment horizontal="right" vertical="top"/>
    </xf>
    <xf numFmtId="0" fontId="8" fillId="2" borderId="0" xfId="0" applyFont="1" applyFill="1" applyBorder="1" applyAlignment="1" applyProtection="1">
      <alignment horizontal="left" vertical="top"/>
    </xf>
    <xf numFmtId="0" fontId="12" fillId="0" borderId="0" xfId="0" applyFont="1" applyAlignment="1" applyProtection="1">
      <alignment horizontal="right" vertical="top"/>
    </xf>
    <xf numFmtId="0" fontId="12" fillId="2" borderId="0" xfId="0" applyFont="1" applyFill="1" applyBorder="1" applyAlignment="1" applyProtection="1">
      <alignment horizontal="left" vertical="top"/>
    </xf>
    <xf numFmtId="0" fontId="6" fillId="0" borderId="0" xfId="0" applyFont="1" applyFill="1" applyBorder="1" applyProtection="1"/>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right" vertical="top"/>
    </xf>
    <xf numFmtId="0" fontId="18" fillId="0" borderId="0" xfId="0" applyFont="1" applyAlignment="1" applyProtection="1">
      <alignment vertical="top" wrapText="1"/>
    </xf>
    <xf numFmtId="0" fontId="16" fillId="2" borderId="0" xfId="0" applyFont="1" applyFill="1" applyBorder="1" applyProtection="1"/>
    <xf numFmtId="0" fontId="16" fillId="0" borderId="0" xfId="0" applyFont="1" applyProtection="1"/>
    <xf numFmtId="0" fontId="18" fillId="0" borderId="0" xfId="0" applyFont="1" applyBorder="1" applyAlignment="1" applyProtection="1">
      <alignment vertical="top" wrapText="1"/>
    </xf>
    <xf numFmtId="0" fontId="19" fillId="0" borderId="0" xfId="0" applyFont="1" applyAlignment="1" applyProtection="1">
      <alignment horizontal="left"/>
    </xf>
    <xf numFmtId="0" fontId="20" fillId="0" borderId="0" xfId="0" applyFont="1" applyAlignment="1" applyProtection="1"/>
    <xf numFmtId="0" fontId="19" fillId="0" borderId="0" xfId="0" applyFont="1" applyAlignment="1" applyProtection="1"/>
    <xf numFmtId="0" fontId="20" fillId="0" borderId="0" xfId="0" applyFont="1" applyProtection="1"/>
    <xf numFmtId="0" fontId="19" fillId="0" borderId="0" xfId="0" applyFont="1" applyProtection="1"/>
    <xf numFmtId="0" fontId="20" fillId="0" borderId="0" xfId="0" applyFont="1" applyFill="1" applyProtection="1"/>
    <xf numFmtId="0" fontId="15" fillId="0" borderId="0" xfId="0" applyFont="1" applyAlignment="1" applyProtection="1">
      <alignment vertical="center"/>
    </xf>
    <xf numFmtId="0" fontId="20" fillId="12" borderId="0" xfId="0" applyFont="1" applyFill="1" applyBorder="1" applyProtection="1"/>
    <xf numFmtId="0" fontId="20" fillId="0" borderId="0" xfId="0" applyFont="1" applyAlignment="1" applyProtection="1">
      <alignment vertical="top"/>
    </xf>
    <xf numFmtId="0" fontId="15" fillId="0" borderId="0" xfId="0" applyFont="1" applyAlignment="1" applyProtection="1">
      <alignment vertical="top"/>
    </xf>
    <xf numFmtId="0" fontId="15" fillId="0" borderId="0" xfId="0" applyFont="1" applyAlignment="1" applyProtection="1">
      <alignment vertical="center" wrapText="1"/>
    </xf>
    <xf numFmtId="0" fontId="15" fillId="0" borderId="0" xfId="0" applyFont="1" applyFill="1" applyAlignment="1" applyProtection="1"/>
    <xf numFmtId="0" fontId="19" fillId="13" borderId="0" xfId="0" applyFont="1" applyFill="1" applyBorder="1" applyAlignment="1" applyProtection="1"/>
    <xf numFmtId="0" fontId="19" fillId="13" borderId="4" xfId="0" applyFont="1" applyFill="1" applyBorder="1" applyAlignment="1" applyProtection="1">
      <alignment horizontal="left" indent="1"/>
    </xf>
    <xf numFmtId="0" fontId="24" fillId="13" borderId="0" xfId="0" applyFont="1" applyFill="1" applyBorder="1" applyProtection="1"/>
    <xf numFmtId="0" fontId="19" fillId="0" borderId="0" xfId="0" applyFont="1" applyFill="1" applyAlignment="1" applyProtection="1"/>
    <xf numFmtId="0" fontId="19" fillId="0" borderId="0" xfId="0" applyFont="1" applyFill="1" applyBorder="1" applyAlignment="1" applyProtection="1">
      <alignment vertical="center"/>
    </xf>
    <xf numFmtId="0" fontId="20" fillId="0" borderId="0" xfId="0" applyFont="1" applyFill="1" applyBorder="1" applyAlignment="1" applyProtection="1"/>
    <xf numFmtId="0" fontId="19" fillId="0" borderId="0" xfId="0" applyFont="1" applyFill="1" applyBorder="1" applyAlignment="1" applyProtection="1">
      <alignment horizontal="left" vertical="center"/>
    </xf>
    <xf numFmtId="0" fontId="19" fillId="0" borderId="0" xfId="0" applyFont="1" applyFill="1" applyBorder="1" applyAlignment="1" applyProtection="1"/>
    <xf numFmtId="0" fontId="20" fillId="13" borderId="0" xfId="0" applyFont="1" applyFill="1" applyAlignment="1" applyProtection="1"/>
    <xf numFmtId="0" fontId="20" fillId="0" borderId="0" xfId="0" applyFont="1" applyAlignment="1" applyProtection="1">
      <alignment horizontal="left" vertical="top"/>
    </xf>
    <xf numFmtId="0" fontId="17" fillId="0" borderId="0" xfId="0" applyFont="1" applyBorder="1" applyAlignment="1" applyProtection="1">
      <alignment vertical="top" wrapText="1"/>
    </xf>
    <xf numFmtId="0" fontId="20" fillId="12" borderId="0" xfId="0" applyFont="1" applyFill="1" applyBorder="1" applyAlignment="1" applyProtection="1"/>
    <xf numFmtId="0" fontId="15" fillId="0" borderId="0" xfId="0" applyFont="1" applyFill="1" applyBorder="1" applyAlignment="1" applyProtection="1">
      <alignment horizontal="left" indent="1"/>
    </xf>
    <xf numFmtId="0" fontId="15" fillId="0" borderId="0" xfId="0" applyFont="1" applyFill="1" applyBorder="1" applyAlignment="1" applyProtection="1"/>
    <xf numFmtId="0" fontId="15" fillId="0" borderId="0" xfId="0" applyFont="1" applyFill="1" applyProtection="1"/>
    <xf numFmtId="0" fontId="25" fillId="0" borderId="0" xfId="0" applyFont="1" applyFill="1" applyProtection="1"/>
    <xf numFmtId="0" fontId="25" fillId="0" borderId="0" xfId="0" applyFont="1" applyFill="1" applyAlignment="1" applyProtection="1"/>
    <xf numFmtId="0" fontId="26" fillId="13" borderId="5" xfId="0" applyFont="1" applyFill="1" applyBorder="1" applyProtection="1"/>
    <xf numFmtId="0" fontId="17" fillId="0" borderId="0" xfId="0" applyFont="1" applyBorder="1" applyAlignment="1" applyProtection="1"/>
    <xf numFmtId="0" fontId="19" fillId="13" borderId="0" xfId="0" applyFont="1" applyFill="1" applyBorder="1" applyProtection="1"/>
    <xf numFmtId="0" fontId="19" fillId="0" borderId="0" xfId="0" applyFont="1" applyAlignment="1" applyProtection="1">
      <alignment horizontal="left" vertical="top"/>
    </xf>
    <xf numFmtId="0" fontId="20" fillId="12" borderId="0" xfId="0" applyFont="1" applyFill="1" applyAlignment="1" applyProtection="1">
      <alignment horizontal="left" vertical="top"/>
    </xf>
    <xf numFmtId="0" fontId="17" fillId="0" borderId="0" xfId="0" applyFont="1" applyAlignment="1" applyProtection="1">
      <alignment horizontal="left" vertical="top"/>
    </xf>
    <xf numFmtId="0" fontId="15" fillId="12" borderId="0" xfId="0" applyFont="1" applyFill="1" applyProtection="1"/>
    <xf numFmtId="0" fontId="15" fillId="12" borderId="0" xfId="0" applyFont="1" applyFill="1" applyBorder="1" applyProtection="1"/>
    <xf numFmtId="0" fontId="15" fillId="12" borderId="0" xfId="0" applyFont="1" applyFill="1" applyBorder="1" applyAlignment="1" applyProtection="1">
      <alignment horizontal="left" indent="1"/>
    </xf>
    <xf numFmtId="0" fontId="17" fillId="13" borderId="5" xfId="0" applyFont="1" applyFill="1" applyBorder="1" applyProtection="1"/>
    <xf numFmtId="0" fontId="22" fillId="11" borderId="3" xfId="0" applyFont="1" applyFill="1" applyBorder="1" applyAlignment="1" applyProtection="1">
      <alignment horizontal="center"/>
    </xf>
    <xf numFmtId="0" fontId="17" fillId="0" borderId="0" xfId="0" applyFont="1" applyFill="1" applyAlignment="1" applyProtection="1"/>
    <xf numFmtId="0" fontId="15" fillId="0" borderId="0" xfId="0" applyFont="1" applyFill="1" applyBorder="1" applyProtection="1"/>
    <xf numFmtId="0" fontId="17" fillId="0" borderId="0" xfId="0" applyFont="1" applyFill="1" applyAlignment="1" applyProtection="1">
      <alignment vertical="top"/>
    </xf>
    <xf numFmtId="0" fontId="17" fillId="0" borderId="0" xfId="0" applyFont="1" applyFill="1" applyAlignment="1" applyProtection="1">
      <alignment vertical="top" wrapText="1"/>
    </xf>
    <xf numFmtId="0" fontId="17" fillId="13" borderId="5" xfId="0" applyFont="1" applyFill="1" applyBorder="1" applyAlignment="1" applyProtection="1"/>
    <xf numFmtId="0" fontId="15" fillId="13" borderId="9" xfId="0" applyFont="1" applyFill="1" applyBorder="1" applyAlignment="1" applyProtection="1">
      <alignment horizontal="left" vertical="top"/>
    </xf>
    <xf numFmtId="0" fontId="15" fillId="0" borderId="0" xfId="0" applyFont="1" applyFill="1" applyBorder="1" applyAlignment="1" applyProtection="1">
      <alignment horizontal="left"/>
    </xf>
    <xf numFmtId="0" fontId="15" fillId="0" borderId="0" xfId="0" applyFont="1" applyFill="1" applyAlignment="1" applyProtection="1">
      <alignment horizontal="left"/>
    </xf>
    <xf numFmtId="0" fontId="15" fillId="0" borderId="0" xfId="0" applyFont="1" applyFill="1" applyBorder="1" applyAlignment="1" applyProtection="1">
      <alignment horizontal="left" wrapText="1"/>
    </xf>
    <xf numFmtId="0" fontId="22" fillId="0" borderId="0" xfId="0" applyFont="1" applyBorder="1" applyAlignment="1" applyProtection="1"/>
    <xf numFmtId="0" fontId="28" fillId="12" borderId="0" xfId="0" applyFont="1" applyFill="1" applyAlignment="1" applyProtection="1">
      <alignment horizontal="center" vertical="top"/>
    </xf>
    <xf numFmtId="0" fontId="17" fillId="0" borderId="0" xfId="0" applyFont="1" applyFill="1" applyAlignment="1" applyProtection="1">
      <alignment horizontal="left" vertical="top"/>
    </xf>
    <xf numFmtId="0" fontId="19" fillId="0" borderId="0" xfId="0" applyFont="1" applyFill="1" applyProtection="1"/>
    <xf numFmtId="0" fontId="29" fillId="0" borderId="0" xfId="0" applyFont="1" applyProtection="1"/>
    <xf numFmtId="0" fontId="17" fillId="2" borderId="0" xfId="0" applyFont="1" applyFill="1" applyAlignment="1" applyProtection="1"/>
    <xf numFmtId="0" fontId="14" fillId="0" borderId="0" xfId="0" applyFont="1" applyProtection="1"/>
    <xf numFmtId="0" fontId="25" fillId="0" borderId="0" xfId="0" applyFont="1" applyFill="1" applyAlignment="1" applyProtection="1">
      <alignment vertical="top"/>
    </xf>
    <xf numFmtId="0" fontId="29" fillId="0" borderId="0" xfId="0" applyFont="1" applyFill="1" applyAlignment="1" applyProtection="1"/>
    <xf numFmtId="0" fontId="29" fillId="0" borderId="0" xfId="0" applyFont="1" applyAlignment="1" applyProtection="1"/>
    <xf numFmtId="0" fontId="15" fillId="0" borderId="0" xfId="0" applyFont="1" applyAlignment="1" applyProtection="1">
      <alignment vertical="top" wrapText="1"/>
    </xf>
    <xf numFmtId="0" fontId="15" fillId="0" borderId="0" xfId="0" applyFont="1" applyFill="1" applyAlignment="1" applyProtection="1">
      <alignment vertical="center"/>
    </xf>
    <xf numFmtId="0" fontId="15" fillId="0" borderId="0" xfId="0" applyFont="1" applyFill="1" applyBorder="1" applyAlignment="1" applyProtection="1">
      <alignment horizontal="left" vertical="top"/>
    </xf>
    <xf numFmtId="0" fontId="15" fillId="0" borderId="0" xfId="0" applyFont="1" applyFill="1" applyBorder="1" applyAlignment="1" applyProtection="1">
      <alignment vertical="top"/>
    </xf>
    <xf numFmtId="0" fontId="15" fillId="12" borderId="0" xfId="0" applyFont="1" applyFill="1" applyBorder="1" applyAlignment="1" applyProtection="1">
      <alignment horizontal="left" vertical="top"/>
    </xf>
    <xf numFmtId="0" fontId="3" fillId="2" borderId="0" xfId="0" applyFont="1" applyFill="1" applyBorder="1" applyAlignment="1" applyProtection="1"/>
    <xf numFmtId="0" fontId="33" fillId="0" borderId="0" xfId="0" applyFont="1" applyFill="1" applyBorder="1" applyAlignment="1" applyProtection="1"/>
    <xf numFmtId="0" fontId="14" fillId="0" borderId="0" xfId="0" applyFont="1" applyAlignment="1" applyProtection="1">
      <alignment horizontal="left"/>
    </xf>
    <xf numFmtId="0" fontId="34" fillId="0" borderId="0" xfId="0" applyFont="1" applyFill="1" applyAlignment="1" applyProtection="1">
      <alignment horizontal="center"/>
    </xf>
    <xf numFmtId="0" fontId="34" fillId="2" borderId="0" xfId="0" applyFont="1" applyFill="1" applyAlignment="1" applyProtection="1">
      <alignment horizontal="center"/>
    </xf>
    <xf numFmtId="0" fontId="34" fillId="2" borderId="0" xfId="0" applyFont="1" applyFill="1" applyAlignment="1" applyProtection="1">
      <alignment horizontal="center" vertical="top"/>
    </xf>
    <xf numFmtId="0" fontId="3" fillId="2" borderId="0" xfId="0" applyFont="1" applyFill="1" applyBorder="1" applyAlignment="1" applyProtection="1">
      <alignment horizontal="left"/>
    </xf>
    <xf numFmtId="0" fontId="15" fillId="0" borderId="0" xfId="0" applyFont="1" applyProtection="1"/>
    <xf numFmtId="0" fontId="14" fillId="4" borderId="1" xfId="0" applyFont="1" applyFill="1" applyBorder="1" applyAlignment="1" applyProtection="1">
      <alignment horizontal="center"/>
      <protection locked="0"/>
    </xf>
    <xf numFmtId="0" fontId="14" fillId="0" borderId="0" xfId="0" applyFont="1" applyAlignment="1" applyProtection="1">
      <alignment vertical="top"/>
    </xf>
    <xf numFmtId="0" fontId="14" fillId="6" borderId="1" xfId="0" applyFont="1" applyFill="1" applyBorder="1" applyAlignment="1" applyProtection="1">
      <alignment horizontal="center"/>
    </xf>
    <xf numFmtId="0" fontId="13" fillId="6" borderId="1" xfId="0" applyFont="1" applyFill="1" applyBorder="1" applyAlignment="1" applyProtection="1">
      <alignment horizontal="center"/>
    </xf>
    <xf numFmtId="0" fontId="21" fillId="0" borderId="0" xfId="0" applyFont="1" applyFill="1" applyBorder="1" applyAlignment="1" applyProtection="1">
      <alignment horizontal="center" wrapText="1"/>
    </xf>
    <xf numFmtId="0" fontId="36" fillId="0" borderId="0" xfId="0" applyFont="1" applyFill="1" applyBorder="1" applyProtection="1"/>
    <xf numFmtId="0" fontId="34" fillId="0" borderId="0" xfId="0" applyFont="1" applyFill="1" applyBorder="1" applyAlignment="1" applyProtection="1"/>
    <xf numFmtId="0" fontId="17" fillId="0" borderId="0" xfId="0" applyFont="1" applyAlignment="1" applyProtection="1"/>
    <xf numFmtId="0" fontId="17" fillId="2" borderId="0" xfId="0" applyFont="1" applyFill="1" applyBorder="1" applyProtection="1"/>
    <xf numFmtId="0" fontId="17" fillId="0" borderId="0" xfId="0" applyFont="1" applyProtection="1"/>
    <xf numFmtId="0" fontId="14" fillId="0" borderId="0" xfId="0" applyFont="1" applyAlignment="1" applyProtection="1"/>
    <xf numFmtId="0" fontId="14" fillId="2" borderId="0" xfId="0" applyFont="1" applyFill="1" applyBorder="1" applyProtection="1"/>
    <xf numFmtId="0" fontId="37" fillId="0" borderId="0" xfId="0" applyFont="1" applyFill="1" applyBorder="1" applyAlignment="1" applyProtection="1"/>
    <xf numFmtId="0" fontId="3" fillId="0" borderId="0" xfId="0" applyFont="1" applyFill="1" applyBorder="1" applyAlignment="1" applyProtection="1"/>
    <xf numFmtId="164" fontId="14" fillId="0" borderId="0" xfId="0" applyNumberFormat="1" applyFont="1" applyFill="1" applyBorder="1" applyAlignment="1" applyProtection="1"/>
    <xf numFmtId="0" fontId="15" fillId="0" borderId="0" xfId="0" applyFont="1" applyAlignment="1" applyProtection="1"/>
    <xf numFmtId="0" fontId="3" fillId="0" borderId="0" xfId="0" applyFont="1" applyAlignment="1" applyProtection="1">
      <alignment vertical="top" wrapText="1"/>
    </xf>
    <xf numFmtId="0" fontId="3" fillId="2" borderId="0" xfId="0" applyFont="1" applyFill="1" applyBorder="1" applyAlignment="1" applyProtection="1">
      <alignment vertical="top" wrapText="1"/>
    </xf>
    <xf numFmtId="0" fontId="3" fillId="2" borderId="0" xfId="0" applyFont="1" applyFill="1" applyBorder="1" applyAlignment="1" applyProtection="1">
      <alignment vertical="top"/>
    </xf>
    <xf numFmtId="0" fontId="14" fillId="0" borderId="0" xfId="0" applyFont="1" applyFill="1" applyAlignment="1" applyProtection="1"/>
    <xf numFmtId="0" fontId="14" fillId="0" borderId="0" xfId="0" applyFont="1" applyFill="1" applyBorder="1" applyAlignment="1" applyProtection="1"/>
    <xf numFmtId="0" fontId="14" fillId="2" borderId="0" xfId="0" applyFont="1" applyFill="1" applyBorder="1" applyAlignment="1" applyProtection="1"/>
    <xf numFmtId="2" fontId="14" fillId="0" borderId="0" xfId="0" applyNumberFormat="1" applyFont="1" applyFill="1" applyBorder="1" applyAlignment="1" applyProtection="1"/>
    <xf numFmtId="0" fontId="34" fillId="0" borderId="0" xfId="0" applyFont="1" applyFill="1" applyAlignment="1" applyProtection="1">
      <alignment horizontal="center" vertical="top"/>
    </xf>
    <xf numFmtId="0" fontId="3" fillId="0" borderId="0" xfId="0" applyFont="1" applyAlignment="1" applyProtection="1">
      <alignment vertical="center"/>
    </xf>
    <xf numFmtId="0" fontId="3" fillId="0" borderId="0" xfId="0" applyFont="1" applyFill="1" applyAlignment="1" applyProtection="1">
      <alignment vertical="top" wrapText="1"/>
    </xf>
    <xf numFmtId="0" fontId="3" fillId="0" borderId="0" xfId="0" applyFont="1" applyFill="1" applyBorder="1" applyAlignment="1" applyProtection="1">
      <alignment vertical="top" wrapText="1"/>
    </xf>
    <xf numFmtId="0" fontId="3" fillId="0" borderId="0" xfId="0" applyFont="1" applyFill="1" applyBorder="1" applyAlignment="1" applyProtection="1">
      <alignment vertical="top"/>
    </xf>
    <xf numFmtId="0" fontId="3" fillId="0" borderId="0" xfId="0" applyFont="1" applyFill="1" applyAlignment="1" applyProtection="1">
      <alignment vertical="top"/>
    </xf>
    <xf numFmtId="2" fontId="14" fillId="11" borderId="3" xfId="0" applyNumberFormat="1" applyFont="1" applyFill="1" applyBorder="1" applyAlignment="1" applyProtection="1">
      <alignment horizontal="center" vertical="top" wrapText="1"/>
    </xf>
    <xf numFmtId="2" fontId="14" fillId="0" borderId="0" xfId="0" applyNumberFormat="1" applyFont="1" applyFill="1" applyBorder="1" applyAlignment="1" applyProtection="1">
      <alignment vertical="top"/>
    </xf>
    <xf numFmtId="0" fontId="34" fillId="0" borderId="0" xfId="0" applyFont="1" applyFill="1" applyBorder="1" applyAlignment="1" applyProtection="1">
      <alignment horizontal="center" vertical="top"/>
    </xf>
    <xf numFmtId="2" fontId="14" fillId="0" borderId="0" xfId="0" applyNumberFormat="1" applyFont="1" applyFill="1" applyBorder="1" applyAlignment="1" applyProtection="1">
      <alignment vertical="top" wrapText="1"/>
    </xf>
    <xf numFmtId="2" fontId="22" fillId="11" borderId="3" xfId="0" applyNumberFormat="1" applyFont="1" applyFill="1" applyBorder="1" applyAlignment="1" applyProtection="1">
      <alignment horizontal="center" vertical="top" wrapText="1"/>
    </xf>
    <xf numFmtId="0" fontId="3" fillId="2" borderId="0" xfId="0" applyFont="1" applyFill="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vertical="center"/>
    </xf>
    <xf numFmtId="0" fontId="34" fillId="9" borderId="0" xfId="0" applyFont="1" applyFill="1" applyBorder="1" applyAlignment="1" applyProtection="1"/>
    <xf numFmtId="0" fontId="31" fillId="10" borderId="0" xfId="0" applyFont="1" applyFill="1" applyProtection="1"/>
    <xf numFmtId="0" fontId="3" fillId="9" borderId="0" xfId="0" applyFont="1" applyFill="1" applyProtection="1"/>
    <xf numFmtId="0" fontId="14" fillId="0" borderId="0" xfId="0" applyFont="1" applyFill="1" applyBorder="1" applyAlignment="1" applyProtection="1">
      <alignment horizontal="left"/>
    </xf>
    <xf numFmtId="0" fontId="3" fillId="0" borderId="0" xfId="0" applyFont="1" applyFill="1" applyBorder="1" applyAlignment="1" applyProtection="1">
      <alignment horizontal="left"/>
    </xf>
    <xf numFmtId="0" fontId="23" fillId="0" borderId="0" xfId="0" applyFont="1" applyProtection="1"/>
    <xf numFmtId="0" fontId="23" fillId="2" borderId="0" xfId="0" applyFont="1" applyFill="1" applyProtection="1"/>
    <xf numFmtId="0" fontId="23" fillId="0" borderId="0" xfId="0" applyFont="1" applyFill="1" applyBorder="1" applyAlignment="1" applyProtection="1">
      <alignment horizontal="center"/>
    </xf>
    <xf numFmtId="0" fontId="22" fillId="0" borderId="0" xfId="0" applyFont="1" applyProtection="1"/>
    <xf numFmtId="0" fontId="22" fillId="0" borderId="0" xfId="0" applyFont="1" applyFill="1" applyBorder="1" applyProtection="1"/>
    <xf numFmtId="0" fontId="22" fillId="0" borderId="0" xfId="0" applyFont="1" applyAlignment="1" applyProtection="1">
      <alignment horizontal="left"/>
    </xf>
    <xf numFmtId="0" fontId="23" fillId="2" borderId="0" xfId="0" applyFont="1" applyFill="1" applyBorder="1" applyProtection="1"/>
    <xf numFmtId="0" fontId="34" fillId="2" borderId="0" xfId="0" applyFont="1" applyFill="1" applyBorder="1" applyAlignment="1" applyProtection="1">
      <alignment horizontal="center"/>
    </xf>
    <xf numFmtId="0" fontId="14" fillId="2" borderId="0" xfId="0" applyFont="1" applyFill="1" applyBorder="1" applyAlignment="1" applyProtection="1">
      <alignment vertical="center" wrapText="1"/>
    </xf>
    <xf numFmtId="2" fontId="14" fillId="0" borderId="0" xfId="0" applyNumberFormat="1" applyFont="1" applyProtection="1"/>
    <xf numFmtId="0" fontId="3" fillId="5" borderId="0" xfId="0" applyFont="1" applyFill="1" applyBorder="1" applyProtection="1"/>
    <xf numFmtId="0" fontId="14" fillId="2" borderId="0" xfId="0" applyFont="1" applyFill="1" applyBorder="1" applyAlignment="1" applyProtection="1">
      <alignment horizontal="left" vertical="center" wrapText="1" indent="1"/>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left" vertical="center" wrapText="1" indent="1"/>
    </xf>
    <xf numFmtId="0" fontId="15" fillId="0" borderId="0" xfId="0" applyFont="1" applyAlignment="1" applyProtection="1">
      <alignment horizontal="left"/>
    </xf>
    <xf numFmtId="0" fontId="3" fillId="0" borderId="0" xfId="0" applyFont="1" applyAlignment="1" applyProtection="1">
      <alignment horizontal="left" wrapText="1"/>
    </xf>
    <xf numFmtId="0" fontId="15" fillId="0" borderId="0" xfId="0" applyFont="1" applyBorder="1" applyAlignment="1" applyProtection="1">
      <alignment vertical="top" wrapText="1"/>
    </xf>
    <xf numFmtId="0" fontId="15" fillId="0" borderId="0" xfId="0" applyFont="1" applyAlignment="1" applyProtection="1">
      <alignment horizontal="left" vertical="top" wrapText="1"/>
    </xf>
    <xf numFmtId="0" fontId="15" fillId="0" borderId="0" xfId="0" applyFont="1" applyFill="1" applyBorder="1" applyAlignment="1" applyProtection="1">
      <alignment horizontal="left" vertical="top" wrapText="1"/>
    </xf>
    <xf numFmtId="0" fontId="38" fillId="0" borderId="0" xfId="0" applyFont="1" applyProtection="1"/>
    <xf numFmtId="0" fontId="35" fillId="0" borderId="0" xfId="0" applyFont="1" applyFill="1" applyBorder="1" applyAlignment="1" applyProtection="1">
      <alignment horizontal="left"/>
    </xf>
    <xf numFmtId="0" fontId="20" fillId="12" borderId="0" xfId="0" applyFont="1" applyFill="1" applyProtection="1"/>
    <xf numFmtId="0" fontId="15" fillId="0" borderId="0" xfId="0" applyFont="1" applyFill="1" applyAlignment="1" applyProtection="1">
      <alignment vertical="top" wrapText="1"/>
    </xf>
    <xf numFmtId="0" fontId="29" fillId="0" borderId="0" xfId="0" applyFont="1" applyFill="1" applyProtection="1"/>
    <xf numFmtId="0" fontId="15" fillId="0" borderId="0" xfId="0" applyFont="1" applyAlignment="1" applyProtection="1">
      <alignment horizontal="center" vertical="center" wrapText="1"/>
    </xf>
    <xf numFmtId="0" fontId="2" fillId="0" borderId="0" xfId="0" applyFont="1" applyProtection="1"/>
    <xf numFmtId="0" fontId="15" fillId="12" borderId="0" xfId="0" applyFont="1" applyFill="1" applyBorder="1" applyAlignment="1" applyProtection="1">
      <alignment horizontal="center" vertical="center" wrapText="1"/>
    </xf>
    <xf numFmtId="0" fontId="0" fillId="0" borderId="0" xfId="0" applyFont="1" applyProtection="1"/>
    <xf numFmtId="0" fontId="15" fillId="0" borderId="0" xfId="0" applyFont="1" applyFill="1" applyBorder="1" applyAlignment="1" applyProtection="1">
      <alignment vertical="center" wrapText="1"/>
    </xf>
    <xf numFmtId="0" fontId="29" fillId="12" borderId="0" xfId="0" applyFont="1" applyFill="1" applyBorder="1" applyProtection="1"/>
    <xf numFmtId="0" fontId="19"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9" fillId="0" borderId="0" xfId="0" applyFont="1" applyAlignment="1" applyProtection="1">
      <alignment horizontal="center" vertical="center"/>
    </xf>
    <xf numFmtId="0" fontId="2" fillId="0" borderId="0" xfId="0" applyFont="1" applyAlignment="1" applyProtection="1"/>
    <xf numFmtId="0" fontId="29" fillId="12" borderId="0" xfId="0" applyFont="1" applyFill="1" applyBorder="1" applyAlignment="1" applyProtection="1"/>
    <xf numFmtId="0" fontId="24" fillId="0" borderId="0" xfId="0" applyFont="1" applyFill="1" applyProtection="1"/>
    <xf numFmtId="0" fontId="19" fillId="0" borderId="0" xfId="0" applyFont="1" applyFill="1" applyBorder="1" applyProtection="1"/>
    <xf numFmtId="0" fontId="20" fillId="0" borderId="0" xfId="0" applyFont="1" applyFill="1" applyBorder="1" applyProtection="1"/>
    <xf numFmtId="0" fontId="29" fillId="0" borderId="0" xfId="0" applyFont="1" applyFill="1" applyBorder="1" applyAlignment="1" applyProtection="1"/>
    <xf numFmtId="0" fontId="29" fillId="13" borderId="0" xfId="0" applyFont="1" applyFill="1" applyBorder="1" applyProtection="1"/>
    <xf numFmtId="0" fontId="20" fillId="13" borderId="0" xfId="0" applyFont="1" applyFill="1" applyBorder="1" applyAlignment="1" applyProtection="1">
      <alignment horizontal="left" vertical="top" wrapText="1"/>
    </xf>
    <xf numFmtId="0" fontId="19" fillId="13" borderId="0" xfId="0" applyFont="1" applyFill="1" applyBorder="1" applyAlignment="1" applyProtection="1">
      <alignment vertical="top" wrapText="1"/>
    </xf>
    <xf numFmtId="0" fontId="19" fillId="13" borderId="5" xfId="0" applyFont="1" applyFill="1" applyBorder="1" applyAlignment="1" applyProtection="1">
      <alignment vertical="top" wrapText="1"/>
    </xf>
    <xf numFmtId="0" fontId="20" fillId="13" borderId="0" xfId="0" applyFont="1" applyFill="1" applyBorder="1" applyAlignment="1" applyProtection="1"/>
    <xf numFmtId="2" fontId="19" fillId="13" borderId="0" xfId="0" applyNumberFormat="1" applyFont="1" applyFill="1" applyBorder="1" applyAlignment="1" applyProtection="1"/>
    <xf numFmtId="0" fontId="19" fillId="13" borderId="0" xfId="0" applyFont="1" applyFill="1" applyBorder="1" applyAlignment="1" applyProtection="1">
      <alignment horizontal="left" vertical="top"/>
    </xf>
    <xf numFmtId="0" fontId="26" fillId="13" borderId="0" xfId="0" applyFont="1" applyFill="1" applyBorder="1" applyProtection="1"/>
    <xf numFmtId="0" fontId="15" fillId="13" borderId="0" xfId="0" applyFont="1" applyFill="1" applyBorder="1" applyAlignment="1" applyProtection="1">
      <alignment horizontal="left" vertical="top"/>
    </xf>
    <xf numFmtId="0" fontId="25" fillId="13" borderId="0" xfId="0" applyFont="1" applyFill="1" applyBorder="1" applyProtection="1"/>
    <xf numFmtId="0" fontId="19" fillId="0" borderId="0" xfId="0" applyFont="1" applyFill="1" applyBorder="1" applyAlignment="1" applyProtection="1">
      <alignment horizontal="left" vertical="top"/>
    </xf>
    <xf numFmtId="0" fontId="20" fillId="13" borderId="0" xfId="0" applyFont="1" applyFill="1" applyBorder="1" applyAlignment="1" applyProtection="1">
      <alignment horizontal="left" vertical="top"/>
    </xf>
    <xf numFmtId="0" fontId="19" fillId="12" borderId="0" xfId="0" applyFont="1" applyFill="1" applyBorder="1" applyAlignment="1" applyProtection="1">
      <alignment horizontal="left" vertical="top"/>
    </xf>
    <xf numFmtId="0" fontId="20" fillId="13" borderId="0" xfId="0" applyFont="1" applyFill="1" applyBorder="1" applyProtection="1"/>
    <xf numFmtId="0" fontId="19" fillId="13" borderId="0" xfId="0" applyFont="1" applyFill="1" applyBorder="1" applyAlignment="1" applyProtection="1">
      <alignment horizontal="left" vertical="top" wrapText="1"/>
    </xf>
    <xf numFmtId="0" fontId="39" fillId="13" borderId="0" xfId="0" applyFont="1" applyFill="1" applyBorder="1" applyProtection="1"/>
    <xf numFmtId="0" fontId="27" fillId="13" borderId="0" xfId="0" applyFont="1" applyFill="1" applyBorder="1" applyAlignment="1" applyProtection="1">
      <alignment vertical="top"/>
    </xf>
    <xf numFmtId="2" fontId="27" fillId="13" borderId="0" xfId="0" applyNumberFormat="1" applyFont="1" applyFill="1" applyBorder="1" applyAlignment="1" applyProtection="1"/>
    <xf numFmtId="0" fontId="23" fillId="13" borderId="0" xfId="0" applyFont="1" applyFill="1" applyBorder="1" applyAlignment="1" applyProtection="1">
      <alignment horizontal="left" vertical="top" wrapText="1"/>
    </xf>
    <xf numFmtId="0" fontId="22" fillId="13" borderId="0" xfId="0" applyFont="1" applyFill="1" applyBorder="1" applyAlignment="1" applyProtection="1"/>
    <xf numFmtId="0" fontId="22" fillId="13" borderId="0" xfId="0" applyFont="1" applyFill="1" applyBorder="1" applyProtection="1"/>
    <xf numFmtId="10" fontId="27" fillId="13" borderId="0" xfId="0" applyNumberFormat="1" applyFont="1" applyFill="1" applyBorder="1" applyAlignment="1" applyProtection="1"/>
    <xf numFmtId="0" fontId="20" fillId="13" borderId="10" xfId="0" applyFont="1" applyFill="1" applyBorder="1" applyAlignment="1" applyProtection="1">
      <alignment horizontal="left" vertical="top"/>
    </xf>
    <xf numFmtId="0" fontId="29" fillId="13" borderId="10" xfId="0" applyFont="1" applyFill="1" applyBorder="1" applyAlignment="1" applyProtection="1"/>
    <xf numFmtId="0" fontId="20" fillId="13" borderId="10" xfId="0" applyFont="1" applyFill="1" applyBorder="1" applyAlignment="1" applyProtection="1"/>
    <xf numFmtId="0" fontId="20" fillId="13" borderId="11" xfId="0" applyFont="1" applyFill="1" applyBorder="1" applyAlignment="1" applyProtection="1"/>
    <xf numFmtId="0" fontId="20" fillId="0" borderId="0" xfId="0" applyFont="1" applyFill="1" applyAlignment="1" applyProtection="1"/>
    <xf numFmtId="2" fontId="20" fillId="0" borderId="0" xfId="0" applyNumberFormat="1" applyFont="1" applyFill="1" applyBorder="1" applyAlignment="1" applyProtection="1"/>
    <xf numFmtId="0" fontId="19" fillId="0" borderId="0" xfId="0" applyFont="1" applyFill="1" applyBorder="1" applyAlignment="1" applyProtection="1">
      <alignment wrapText="1"/>
    </xf>
    <xf numFmtId="0" fontId="40" fillId="0" borderId="0" xfId="0" applyFont="1" applyProtection="1"/>
    <xf numFmtId="0" fontId="8" fillId="0" borderId="0" xfId="0" applyFont="1" applyAlignment="1" applyProtection="1"/>
    <xf numFmtId="0" fontId="3" fillId="9" borderId="0" xfId="0" applyFont="1" applyFill="1" applyAlignment="1" applyProtection="1"/>
    <xf numFmtId="0" fontId="8" fillId="0" borderId="0" xfId="0" applyFont="1" applyAlignment="1" applyProtection="1">
      <alignment vertical="top" wrapText="1"/>
    </xf>
    <xf numFmtId="0" fontId="12" fillId="0" borderId="0" xfId="0" applyFont="1" applyAlignment="1" applyProtection="1">
      <alignment vertical="top" wrapText="1"/>
    </xf>
    <xf numFmtId="0" fontId="14" fillId="0" borderId="0" xfId="0" applyFont="1" applyFill="1" applyBorder="1" applyAlignment="1" applyProtection="1">
      <alignment horizontal="center"/>
    </xf>
    <xf numFmtId="0" fontId="13" fillId="0" borderId="0" xfId="0" applyFont="1" applyFill="1" applyBorder="1" applyAlignment="1" applyProtection="1">
      <alignment horizontal="center"/>
    </xf>
    <xf numFmtId="0" fontId="14" fillId="14" borderId="1" xfId="0" applyFont="1" applyFill="1" applyBorder="1" applyAlignment="1" applyProtection="1">
      <alignment horizontal="center"/>
    </xf>
    <xf numFmtId="0" fontId="13" fillId="14" borderId="1" xfId="0" applyFont="1" applyFill="1" applyBorder="1" applyAlignment="1" applyProtection="1">
      <alignment horizontal="center"/>
    </xf>
    <xf numFmtId="0" fontId="22" fillId="14" borderId="1" xfId="0" applyFont="1" applyFill="1" applyBorder="1" applyAlignment="1" applyProtection="1">
      <alignment horizontal="center"/>
    </xf>
    <xf numFmtId="0" fontId="7" fillId="0" borderId="0" xfId="0" applyFont="1" applyBorder="1" applyAlignment="1" applyProtection="1">
      <alignment wrapText="1"/>
    </xf>
    <xf numFmtId="0" fontId="43" fillId="15" borderId="0" xfId="0" applyFont="1" applyFill="1" applyProtection="1"/>
    <xf numFmtId="0" fontId="3" fillId="15" borderId="0" xfId="0" applyFont="1" applyFill="1" applyProtection="1"/>
    <xf numFmtId="0" fontId="3" fillId="16" borderId="0" xfId="0" applyFont="1" applyFill="1" applyProtection="1"/>
    <xf numFmtId="0" fontId="3" fillId="16" borderId="0" xfId="0" applyFont="1" applyFill="1" applyBorder="1" applyProtection="1"/>
    <xf numFmtId="0" fontId="15" fillId="15" borderId="0" xfId="0" applyFont="1" applyFill="1" applyProtection="1"/>
    <xf numFmtId="0" fontId="3" fillId="0" borderId="0" xfId="0" applyFont="1" applyProtection="1"/>
    <xf numFmtId="0" fontId="3" fillId="2" borderId="0" xfId="0" applyFont="1" applyFill="1" applyProtection="1"/>
    <xf numFmtId="2" fontId="15" fillId="0" borderId="0" xfId="0" applyNumberFormat="1" applyFont="1" applyFill="1" applyBorder="1" applyAlignment="1" applyProtection="1"/>
    <xf numFmtId="2" fontId="3" fillId="0" borderId="0" xfId="0" applyNumberFormat="1" applyFont="1" applyFill="1" applyBorder="1" applyAlignment="1" applyProtection="1"/>
    <xf numFmtId="0" fontId="19" fillId="0" borderId="0" xfId="0" applyFont="1" applyFill="1" applyAlignment="1" applyProtection="1">
      <alignment horizontal="center" vertical="center"/>
    </xf>
    <xf numFmtId="0" fontId="20" fillId="12" borderId="0" xfId="0" applyFont="1" applyFill="1" applyBorder="1" applyAlignment="1" applyProtection="1">
      <alignment horizontal="center" vertical="center"/>
    </xf>
    <xf numFmtId="0" fontId="9" fillId="0" borderId="0" xfId="0" applyFont="1" applyBorder="1" applyAlignment="1" applyProtection="1">
      <alignment wrapText="1"/>
    </xf>
    <xf numFmtId="0" fontId="10" fillId="2" borderId="0" xfId="0" applyFont="1" applyFill="1" applyBorder="1" applyProtection="1"/>
    <xf numFmtId="0" fontId="10" fillId="0" borderId="0" xfId="0" applyFont="1" applyProtection="1"/>
    <xf numFmtId="0" fontId="3" fillId="9" borderId="0" xfId="0" applyFont="1" applyFill="1" applyBorder="1" applyAlignment="1" applyProtection="1"/>
    <xf numFmtId="0" fontId="3" fillId="0" borderId="0" xfId="0" applyFont="1" applyFill="1" applyAlignment="1" applyProtection="1"/>
    <xf numFmtId="0" fontId="8" fillId="0" borderId="0" xfId="0" applyFont="1" applyAlignment="1" applyProtection="1">
      <alignment horizontal="left"/>
    </xf>
    <xf numFmtId="0" fontId="8" fillId="0" borderId="0" xfId="0" applyFont="1" applyFill="1" applyBorder="1" applyProtection="1"/>
    <xf numFmtId="0" fontId="3" fillId="0" borderId="0" xfId="0" applyFont="1" applyFill="1" applyBorder="1" applyAlignment="1" applyProtection="1">
      <alignment horizontal="center"/>
    </xf>
    <xf numFmtId="0" fontId="44" fillId="0" borderId="0" xfId="0" applyFont="1" applyFill="1" applyAlignment="1" applyProtection="1">
      <alignment horizontal="left" vertical="top"/>
    </xf>
    <xf numFmtId="0" fontId="3" fillId="0" borderId="0" xfId="0" applyFont="1" applyFill="1" applyBorder="1" applyAlignment="1" applyProtection="1">
      <alignment vertical="center" wrapText="1"/>
    </xf>
    <xf numFmtId="0" fontId="3" fillId="2" borderId="0" xfId="0" applyFont="1" applyFill="1" applyAlignment="1" applyProtection="1"/>
    <xf numFmtId="0" fontId="20" fillId="13" borderId="4" xfId="0" applyFont="1" applyFill="1" applyBorder="1" applyAlignment="1" applyProtection="1">
      <alignment horizontal="left" indent="1"/>
    </xf>
    <xf numFmtId="0" fontId="20" fillId="13" borderId="4" xfId="0" applyFont="1" applyFill="1" applyBorder="1" applyProtection="1"/>
    <xf numFmtId="2" fontId="15" fillId="13" borderId="0" xfId="0" applyNumberFormat="1" applyFont="1" applyFill="1" applyBorder="1" applyAlignment="1" applyProtection="1">
      <alignment horizontal="right" vertical="top"/>
    </xf>
    <xf numFmtId="1" fontId="19" fillId="13" borderId="5" xfId="0" applyNumberFormat="1" applyFont="1" applyFill="1" applyBorder="1" applyAlignment="1" applyProtection="1"/>
    <xf numFmtId="0" fontId="20" fillId="13" borderId="5" xfId="0" applyFont="1" applyFill="1" applyBorder="1" applyAlignment="1" applyProtection="1"/>
    <xf numFmtId="0" fontId="25" fillId="13" borderId="5" xfId="0" applyFont="1" applyFill="1" applyBorder="1" applyProtection="1"/>
    <xf numFmtId="0" fontId="20" fillId="13" borderId="5" xfId="0" applyFont="1" applyFill="1" applyBorder="1" applyProtection="1"/>
    <xf numFmtId="0" fontId="15" fillId="13" borderId="5" xfId="0" applyFont="1" applyFill="1" applyBorder="1" applyProtection="1"/>
    <xf numFmtId="2" fontId="19" fillId="13" borderId="0" xfId="0" applyNumberFormat="1" applyFont="1" applyFill="1" applyBorder="1" applyAlignment="1" applyProtection="1">
      <alignment horizontal="center"/>
    </xf>
    <xf numFmtId="0" fontId="44" fillId="12" borderId="0" xfId="0" applyFont="1" applyFill="1" applyAlignment="1" applyProtection="1">
      <alignment horizontal="left" vertical="top"/>
    </xf>
    <xf numFmtId="0" fontId="3" fillId="18" borderId="0" xfId="0" applyFont="1" applyFill="1" applyProtection="1"/>
    <xf numFmtId="0" fontId="14" fillId="18" borderId="0" xfId="0" applyFont="1" applyFill="1" applyProtection="1"/>
    <xf numFmtId="0" fontId="14" fillId="18" borderId="0" xfId="0" applyFont="1" applyFill="1" applyBorder="1" applyAlignment="1" applyProtection="1">
      <alignment horizontal="center"/>
    </xf>
    <xf numFmtId="0" fontId="42" fillId="0" borderId="0" xfId="0" applyFont="1" applyBorder="1" applyAlignment="1" applyProtection="1"/>
    <xf numFmtId="0" fontId="3" fillId="12" borderId="0" xfId="0" applyFont="1" applyFill="1" applyProtection="1"/>
    <xf numFmtId="0" fontId="3" fillId="18" borderId="0" xfId="0" applyFont="1" applyFill="1" applyBorder="1" applyProtection="1"/>
    <xf numFmtId="0" fontId="3" fillId="12" borderId="0" xfId="0" applyFont="1" applyFill="1" applyBorder="1" applyProtection="1"/>
    <xf numFmtId="0" fontId="1" fillId="0" borderId="0" xfId="0" applyFont="1" applyFill="1" applyProtection="1"/>
    <xf numFmtId="0" fontId="34" fillId="0" borderId="0" xfId="0" applyFont="1" applyFill="1" applyBorder="1" applyAlignment="1" applyProtection="1">
      <alignment horizontal="center"/>
    </xf>
    <xf numFmtId="0" fontId="15" fillId="0" borderId="0" xfId="0" applyFont="1" applyFill="1" applyAlignment="1" applyProtection="1">
      <alignment horizontal="left" vertical="top"/>
    </xf>
    <xf numFmtId="0" fontId="23" fillId="4" borderId="1" xfId="0" applyFont="1" applyFill="1" applyBorder="1" applyAlignment="1" applyProtection="1">
      <alignment horizontal="center"/>
      <protection locked="0"/>
    </xf>
    <xf numFmtId="0" fontId="15" fillId="0" borderId="0" xfId="0" applyFont="1" applyFill="1" applyBorder="1" applyAlignment="1" applyProtection="1">
      <alignment vertical="top" wrapText="1"/>
    </xf>
    <xf numFmtId="0" fontId="44" fillId="0" borderId="0" xfId="0" applyFont="1" applyFill="1" applyAlignment="1" applyProtection="1">
      <alignment horizontal="center" vertical="top"/>
    </xf>
    <xf numFmtId="0" fontId="48" fillId="0" borderId="0" xfId="1" applyFont="1" applyFill="1" applyBorder="1" applyAlignment="1" applyProtection="1">
      <alignment horizontal="left" vertical="top"/>
    </xf>
    <xf numFmtId="0" fontId="3" fillId="9" borderId="0" xfId="0" applyFont="1" applyFill="1" applyAlignment="1" applyProtection="1">
      <alignment horizontal="left" vertical="top" wrapText="1"/>
    </xf>
    <xf numFmtId="0" fontId="3" fillId="9" borderId="0" xfId="0" applyFont="1" applyFill="1" applyAlignment="1" applyProtection="1">
      <alignment vertical="top" wrapText="1"/>
    </xf>
    <xf numFmtId="0" fontId="44" fillId="9" borderId="0" xfId="0" applyFont="1" applyFill="1" applyAlignment="1" applyProtection="1">
      <alignment horizontal="center" vertical="top"/>
    </xf>
    <xf numFmtId="0" fontId="48" fillId="9" borderId="0" xfId="1" applyFont="1" applyFill="1" applyAlignment="1" applyProtection="1">
      <alignment horizontal="left"/>
      <protection locked="0"/>
    </xf>
    <xf numFmtId="0" fontId="48" fillId="0" borderId="0" xfId="1" applyFont="1" applyAlignment="1" applyProtection="1">
      <alignment horizontal="left"/>
      <protection locked="0"/>
    </xf>
    <xf numFmtId="0" fontId="6" fillId="19" borderId="0" xfId="0" applyFont="1" applyFill="1" applyBorder="1" applyAlignment="1" applyProtection="1">
      <alignment vertical="top" wrapText="1"/>
    </xf>
    <xf numFmtId="0" fontId="44" fillId="0" borderId="0" xfId="0" applyFont="1" applyFill="1" applyAlignment="1" applyProtection="1">
      <alignment vertical="top"/>
    </xf>
    <xf numFmtId="0" fontId="8" fillId="2" borderId="0" xfId="0" applyFont="1" applyFill="1" applyAlignment="1" applyProtection="1">
      <alignment horizontal="left"/>
    </xf>
    <xf numFmtId="0" fontId="8" fillId="19" borderId="0" xfId="0" applyFont="1" applyFill="1" applyBorder="1" applyAlignment="1" applyProtection="1">
      <alignment vertical="top" wrapText="1"/>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wrapText="1"/>
    </xf>
    <xf numFmtId="0" fontId="8" fillId="19" borderId="0" xfId="0" applyFont="1" applyFill="1" applyBorder="1" applyAlignment="1" applyProtection="1">
      <alignment horizontal="left" vertical="top" wrapText="1"/>
    </xf>
    <xf numFmtId="0" fontId="6" fillId="19" borderId="6" xfId="0" applyFont="1" applyFill="1" applyBorder="1" applyAlignment="1" applyProtection="1">
      <alignment horizontal="left" vertical="top"/>
    </xf>
    <xf numFmtId="0" fontId="6" fillId="19" borderId="7" xfId="0" applyFont="1" applyFill="1" applyBorder="1" applyAlignment="1" applyProtection="1">
      <alignment vertical="top" wrapText="1"/>
    </xf>
    <xf numFmtId="0" fontId="0" fillId="19" borderId="8" xfId="0" applyFill="1" applyBorder="1" applyAlignment="1" applyProtection="1">
      <alignment vertical="top" wrapText="1"/>
    </xf>
    <xf numFmtId="0" fontId="8" fillId="19" borderId="4" xfId="0" applyFont="1" applyFill="1" applyBorder="1" applyAlignment="1" applyProtection="1">
      <alignment vertical="top" wrapText="1"/>
    </xf>
    <xf numFmtId="0" fontId="8" fillId="19" borderId="5" xfId="0" applyFont="1" applyFill="1" applyBorder="1" applyAlignment="1" applyProtection="1">
      <alignment vertical="top" wrapText="1"/>
    </xf>
    <xf numFmtId="0" fontId="12" fillId="19" borderId="4" xfId="0" applyFont="1" applyFill="1" applyBorder="1" applyAlignment="1" applyProtection="1">
      <alignment vertical="top" wrapText="1"/>
    </xf>
    <xf numFmtId="0" fontId="12" fillId="19" borderId="5" xfId="0" applyFont="1" applyFill="1" applyBorder="1" applyAlignment="1" applyProtection="1">
      <alignment vertical="top" wrapText="1"/>
    </xf>
    <xf numFmtId="0" fontId="8" fillId="19" borderId="0" xfId="0" applyFont="1" applyFill="1" applyBorder="1" applyAlignment="1" applyProtection="1">
      <alignment vertical="top"/>
    </xf>
    <xf numFmtId="0" fontId="8" fillId="19" borderId="4" xfId="0" applyFont="1" applyFill="1" applyBorder="1" applyAlignment="1" applyProtection="1">
      <alignment horizontal="left"/>
    </xf>
    <xf numFmtId="0" fontId="8" fillId="19" borderId="0" xfId="0" applyFont="1" applyFill="1" applyBorder="1" applyAlignment="1" applyProtection="1">
      <alignment horizontal="left"/>
    </xf>
    <xf numFmtId="0" fontId="8" fillId="19" borderId="5" xfId="0" applyFont="1" applyFill="1" applyBorder="1" applyAlignment="1" applyProtection="1">
      <alignment horizontal="left"/>
    </xf>
    <xf numFmtId="0" fontId="8" fillId="19" borderId="4" xfId="0" applyFont="1" applyFill="1" applyBorder="1" applyProtection="1"/>
    <xf numFmtId="0" fontId="50" fillId="19" borderId="5" xfId="0" applyFont="1" applyFill="1" applyBorder="1" applyAlignment="1" applyProtection="1">
      <alignment vertical="top" wrapText="1"/>
    </xf>
    <xf numFmtId="0" fontId="6" fillId="19" borderId="4" xfId="0" applyFont="1" applyFill="1" applyBorder="1" applyProtection="1"/>
    <xf numFmtId="0" fontId="44" fillId="19" borderId="0" xfId="0" applyFont="1" applyFill="1" applyBorder="1" applyAlignment="1" applyProtection="1">
      <alignment horizontal="center" vertical="top"/>
    </xf>
    <xf numFmtId="0" fontId="0" fillId="19" borderId="5" xfId="0" applyFill="1" applyBorder="1" applyAlignment="1" applyProtection="1">
      <alignment vertical="top" wrapText="1"/>
    </xf>
    <xf numFmtId="0" fontId="8" fillId="19" borderId="4" xfId="0" applyFont="1" applyFill="1" applyBorder="1" applyAlignment="1" applyProtection="1">
      <alignment horizontal="left" vertical="top"/>
    </xf>
    <xf numFmtId="0" fontId="6" fillId="19" borderId="9" xfId="0" applyFont="1" applyFill="1" applyBorder="1" applyAlignment="1" applyProtection="1">
      <alignment horizontal="left" vertical="top"/>
    </xf>
    <xf numFmtId="0" fontId="6" fillId="19" borderId="10" xfId="0" applyFont="1" applyFill="1" applyBorder="1" applyAlignment="1" applyProtection="1">
      <alignment vertical="top" wrapText="1"/>
    </xf>
    <xf numFmtId="0" fontId="0" fillId="19" borderId="11" xfId="0" applyFill="1" applyBorder="1" applyAlignment="1" applyProtection="1">
      <alignment vertical="top" wrapText="1"/>
    </xf>
    <xf numFmtId="0" fontId="17" fillId="0" borderId="0" xfId="0" applyFont="1" applyAlignment="1" applyProtection="1">
      <alignment vertical="top" wrapText="1"/>
    </xf>
    <xf numFmtId="0" fontId="15" fillId="0" borderId="0" xfId="0" applyFont="1" applyAlignment="1" applyProtection="1">
      <alignment horizontal="left" vertical="top" wrapText="1"/>
    </xf>
    <xf numFmtId="0" fontId="44" fillId="0" borderId="0" xfId="0" applyFont="1" applyFill="1" applyAlignment="1" applyProtection="1">
      <alignment horizontal="center" vertical="top"/>
    </xf>
    <xf numFmtId="0" fontId="48" fillId="0" borderId="0" xfId="1" applyFont="1" applyAlignment="1" applyProtection="1">
      <alignment horizontal="left"/>
      <protection locked="0"/>
    </xf>
    <xf numFmtId="0" fontId="48" fillId="9" borderId="0" xfId="1" applyFont="1" applyFill="1" applyAlignment="1" applyProtection="1">
      <alignment horizontal="left"/>
      <protection locked="0"/>
    </xf>
    <xf numFmtId="0" fontId="48" fillId="0" borderId="0" xfId="1" applyFont="1" applyFill="1" applyBorder="1" applyAlignment="1" applyProtection="1">
      <alignment horizontal="left" vertical="top"/>
    </xf>
    <xf numFmtId="0" fontId="48" fillId="0" borderId="0" xfId="1" applyFont="1" applyFill="1" applyBorder="1" applyAlignment="1" applyProtection="1">
      <alignment horizontal="left"/>
      <protection locked="0"/>
    </xf>
    <xf numFmtId="0" fontId="34" fillId="0" borderId="0" xfId="0" applyFont="1" applyFill="1" applyBorder="1" applyAlignment="1" applyProtection="1">
      <alignment horizontal="center"/>
    </xf>
    <xf numFmtId="0" fontId="15" fillId="0" borderId="0" xfId="0" applyFont="1" applyFill="1" applyAlignment="1" applyProtection="1">
      <alignment horizontal="left" vertical="top"/>
    </xf>
    <xf numFmtId="0" fontId="3" fillId="4" borderId="1" xfId="0" applyFont="1" applyFill="1" applyBorder="1" applyAlignment="1" applyProtection="1">
      <alignment horizontal="center"/>
      <protection locked="0"/>
    </xf>
    <xf numFmtId="0" fontId="3" fillId="0" borderId="0" xfId="0" applyFont="1" applyFill="1" applyBorder="1" applyAlignment="1" applyProtection="1">
      <alignment horizontal="center" vertical="center"/>
    </xf>
    <xf numFmtId="0" fontId="14" fillId="20" borderId="0" xfId="0" applyFont="1" applyFill="1" applyBorder="1" applyAlignment="1" applyProtection="1">
      <alignment horizontal="center"/>
    </xf>
    <xf numFmtId="0" fontId="3" fillId="20" borderId="0" xfId="0" applyFont="1" applyFill="1" applyProtection="1"/>
    <xf numFmtId="0" fontId="3" fillId="0" borderId="0" xfId="0" applyFont="1" applyFill="1" applyAlignment="1" applyProtection="1">
      <alignment horizontal="left" vertical="center" wrapText="1"/>
    </xf>
    <xf numFmtId="0" fontId="3" fillId="0" borderId="0" xfId="0" applyFont="1" applyFill="1" applyBorder="1" applyAlignment="1" applyProtection="1">
      <alignment horizontal="left" vertical="top" wrapText="1"/>
      <protection locked="0"/>
    </xf>
    <xf numFmtId="0" fontId="3" fillId="0" borderId="0" xfId="0" applyFont="1" applyFill="1" applyAlignment="1" applyProtection="1">
      <alignment horizontal="left" vertical="top" wrapText="1"/>
    </xf>
    <xf numFmtId="2" fontId="19" fillId="0" borderId="0" xfId="0" applyNumberFormat="1" applyFont="1" applyFill="1" applyBorder="1" applyAlignment="1" applyProtection="1">
      <alignment horizontal="center"/>
      <protection locked="0"/>
    </xf>
    <xf numFmtId="0" fontId="20" fillId="0" borderId="0" xfId="0" applyFont="1" applyAlignment="1" applyProtection="1">
      <alignment vertical="top" wrapText="1"/>
    </xf>
    <xf numFmtId="0" fontId="3" fillId="0" borderId="0" xfId="0" applyFont="1" applyFill="1" applyAlignment="1" applyProtection="1">
      <alignment horizontal="left" vertical="top"/>
    </xf>
    <xf numFmtId="0" fontId="14" fillId="0" borderId="0" xfId="0" applyFont="1" applyAlignment="1" applyProtection="1">
      <alignment horizontal="left" vertical="top"/>
    </xf>
    <xf numFmtId="0" fontId="3" fillId="0" borderId="0" xfId="0" applyFont="1" applyAlignment="1" applyProtection="1">
      <alignment horizontal="center" vertical="top"/>
    </xf>
    <xf numFmtId="0" fontId="41" fillId="19" borderId="0" xfId="0" applyFont="1" applyFill="1" applyBorder="1" applyAlignment="1" applyProtection="1">
      <alignment horizontal="left" vertical="top" wrapText="1" readingOrder="1"/>
    </xf>
    <xf numFmtId="0" fontId="48" fillId="19" borderId="0" xfId="1" applyFont="1" applyFill="1" applyBorder="1" applyAlignment="1" applyProtection="1">
      <alignment vertical="top" wrapText="1"/>
      <protection locked="0"/>
    </xf>
    <xf numFmtId="0" fontId="0" fillId="19" borderId="0" xfId="0" applyFill="1" applyBorder="1" applyAlignment="1" applyProtection="1">
      <alignment vertical="top" wrapText="1"/>
    </xf>
    <xf numFmtId="0" fontId="12" fillId="19" borderId="0" xfId="0" applyFont="1" applyFill="1" applyBorder="1" applyAlignment="1" applyProtection="1">
      <alignment vertical="top" wrapText="1"/>
    </xf>
    <xf numFmtId="0" fontId="50" fillId="19" borderId="0" xfId="0" applyFont="1" applyFill="1" applyBorder="1" applyAlignment="1" applyProtection="1">
      <alignment vertical="top" wrapText="1"/>
    </xf>
    <xf numFmtId="0" fontId="0" fillId="19" borderId="7" xfId="0" applyFill="1" applyBorder="1" applyAlignment="1" applyProtection="1">
      <alignment vertical="top" wrapText="1"/>
    </xf>
    <xf numFmtId="0" fontId="0" fillId="19" borderId="10" xfId="0" applyFill="1" applyBorder="1" applyAlignment="1" applyProtection="1">
      <alignment vertical="top" wrapText="1"/>
    </xf>
    <xf numFmtId="0" fontId="8" fillId="19" borderId="5" xfId="0" applyFont="1" applyFill="1" applyBorder="1" applyAlignment="1" applyProtection="1">
      <alignment horizontal="left" vertical="top" wrapText="1"/>
    </xf>
    <xf numFmtId="0" fontId="41" fillId="19" borderId="0" xfId="0" applyFont="1" applyFill="1" applyBorder="1" applyAlignment="1" applyProtection="1">
      <alignment horizontal="left" vertical="top" wrapText="1" readingOrder="1"/>
    </xf>
    <xf numFmtId="0" fontId="49" fillId="19" borderId="0" xfId="0" applyFont="1" applyFill="1" applyBorder="1" applyAlignment="1" applyProtection="1">
      <alignment horizontal="center" vertical="top"/>
    </xf>
    <xf numFmtId="0" fontId="48" fillId="19" borderId="0" xfId="1" applyFont="1" applyFill="1" applyBorder="1" applyAlignment="1" applyProtection="1">
      <alignment horizontal="left" vertical="top"/>
      <protection locked="0"/>
    </xf>
    <xf numFmtId="0" fontId="48" fillId="19" borderId="0" xfId="1" applyFont="1" applyFill="1" applyBorder="1" applyAlignment="1" applyProtection="1">
      <alignment horizontal="left"/>
      <protection locked="0"/>
    </xf>
    <xf numFmtId="0" fontId="3" fillId="0" borderId="0" xfId="0" applyFont="1" applyFill="1" applyAlignment="1" applyProtection="1">
      <alignment horizontal="left" vertical="top" wrapText="1"/>
    </xf>
    <xf numFmtId="0" fontId="3" fillId="9" borderId="0" xfId="0" applyFont="1" applyFill="1" applyAlignment="1" applyProtection="1">
      <alignment horizontal="left" vertical="top" wrapText="1"/>
    </xf>
    <xf numFmtId="0" fontId="15" fillId="0" borderId="0" xfId="0" applyFont="1" applyAlignment="1" applyProtection="1">
      <alignment horizontal="left" vertical="top" wrapText="1"/>
    </xf>
    <xf numFmtId="0" fontId="3" fillId="0" borderId="0" xfId="0" applyFont="1" applyAlignment="1" applyProtection="1">
      <alignment horizontal="left" vertical="top" wrapText="1"/>
    </xf>
    <xf numFmtId="2" fontId="19" fillId="8" borderId="3" xfId="0" applyNumberFormat="1" applyFont="1" applyFill="1" applyBorder="1" applyAlignment="1" applyProtection="1">
      <alignment horizontal="center"/>
      <protection locked="0"/>
    </xf>
    <xf numFmtId="2" fontId="19" fillId="11" borderId="3" xfId="0" applyNumberFormat="1" applyFont="1" applyFill="1" applyBorder="1" applyAlignment="1" applyProtection="1">
      <alignment horizontal="center"/>
    </xf>
    <xf numFmtId="0" fontId="20" fillId="0" borderId="0" xfId="0" applyFont="1" applyAlignment="1" applyProtection="1">
      <alignment horizontal="left" vertical="top" wrapText="1"/>
    </xf>
    <xf numFmtId="0" fontId="34" fillId="7" borderId="0" xfId="0" applyFont="1" applyFill="1" applyBorder="1" applyAlignment="1" applyProtection="1">
      <alignment horizontal="center" vertical="top"/>
    </xf>
    <xf numFmtId="0" fontId="3" fillId="4" borderId="1" xfId="0" applyFont="1" applyFill="1" applyBorder="1" applyAlignment="1" applyProtection="1">
      <alignment horizontal="center"/>
      <protection locked="0"/>
    </xf>
    <xf numFmtId="0" fontId="3" fillId="6" borderId="1" xfId="0" applyFont="1" applyFill="1" applyBorder="1" applyAlignment="1" applyProtection="1">
      <alignment horizontal="center"/>
    </xf>
    <xf numFmtId="0" fontId="22" fillId="6" borderId="1" xfId="0" applyFont="1" applyFill="1" applyBorder="1" applyAlignment="1" applyProtection="1">
      <alignment horizontal="center"/>
    </xf>
    <xf numFmtId="0" fontId="34" fillId="7" borderId="0" xfId="0" applyFont="1" applyFill="1" applyBorder="1" applyAlignment="1" applyProtection="1">
      <alignment horizontal="center"/>
    </xf>
    <xf numFmtId="0" fontId="9" fillId="0" borderId="0" xfId="0" applyFont="1" applyBorder="1" applyAlignment="1" applyProtection="1">
      <alignment horizontal="center" wrapText="1"/>
    </xf>
    <xf numFmtId="0" fontId="34" fillId="7" borderId="1" xfId="0" applyFont="1" applyFill="1" applyBorder="1" applyAlignment="1" applyProtection="1">
      <alignment horizontal="center"/>
    </xf>
    <xf numFmtId="0" fontId="17" fillId="0" borderId="0" xfId="0" applyFont="1" applyAlignment="1" applyProtection="1">
      <alignment horizontal="left" vertical="top" wrapText="1"/>
    </xf>
    <xf numFmtId="0" fontId="15" fillId="0" borderId="0" xfId="0" applyFont="1" applyAlignment="1" applyProtection="1">
      <alignment horizontal="left" vertical="center" wrapText="1"/>
    </xf>
    <xf numFmtId="10" fontId="14" fillId="6" borderId="3" xfId="0" applyNumberFormat="1" applyFont="1" applyFill="1" applyBorder="1" applyAlignment="1" applyProtection="1">
      <alignment horizontal="center" vertical="center"/>
    </xf>
    <xf numFmtId="0" fontId="17" fillId="0" borderId="0" xfId="0" applyFont="1" applyFill="1" applyAlignment="1" applyProtection="1">
      <alignment horizontal="left" vertical="top" wrapText="1"/>
    </xf>
    <xf numFmtId="0" fontId="34" fillId="0" borderId="0" xfId="0" applyFont="1" applyFill="1" applyBorder="1" applyAlignment="1" applyProtection="1">
      <alignment horizontal="center"/>
    </xf>
    <xf numFmtId="165" fontId="14" fillId="8" borderId="12" xfId="0" applyNumberFormat="1" applyFont="1" applyFill="1" applyBorder="1" applyAlignment="1" applyProtection="1">
      <alignment horizontal="center"/>
      <protection locked="0"/>
    </xf>
    <xf numFmtId="165" fontId="14" fillId="8" borderId="13" xfId="0" applyNumberFormat="1" applyFont="1" applyFill="1" applyBorder="1" applyAlignment="1" applyProtection="1">
      <alignment horizontal="center"/>
      <protection locked="0"/>
    </xf>
    <xf numFmtId="165" fontId="14" fillId="8" borderId="14" xfId="0" applyNumberFormat="1" applyFont="1" applyFill="1" applyBorder="1" applyAlignment="1" applyProtection="1">
      <alignment horizontal="center"/>
      <protection locked="0"/>
    </xf>
    <xf numFmtId="2" fontId="14" fillId="11" borderId="12" xfId="0" applyNumberFormat="1" applyFont="1" applyFill="1" applyBorder="1" applyAlignment="1" applyProtection="1">
      <alignment horizontal="center"/>
    </xf>
    <xf numFmtId="2" fontId="14" fillId="11" borderId="13" xfId="0" applyNumberFormat="1" applyFont="1" applyFill="1" applyBorder="1" applyAlignment="1" applyProtection="1">
      <alignment horizontal="center"/>
    </xf>
    <xf numFmtId="2" fontId="14" fillId="11" borderId="14" xfId="0" applyNumberFormat="1" applyFont="1" applyFill="1" applyBorder="1" applyAlignment="1" applyProtection="1">
      <alignment horizontal="center"/>
    </xf>
    <xf numFmtId="0" fontId="3" fillId="17" borderId="0" xfId="0" applyFont="1" applyFill="1" applyBorder="1" applyAlignment="1" applyProtection="1">
      <alignment horizontal="right" vertical="center"/>
    </xf>
    <xf numFmtId="0" fontId="3" fillId="17" borderId="5" xfId="0" applyFont="1" applyFill="1" applyBorder="1" applyAlignment="1" applyProtection="1">
      <alignment horizontal="right" vertical="center"/>
    </xf>
    <xf numFmtId="0" fontId="17" fillId="0" borderId="0" xfId="0" applyFont="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44" fillId="9" borderId="0" xfId="0" applyFont="1" applyFill="1" applyAlignment="1" applyProtection="1">
      <alignment horizontal="center" vertical="top"/>
    </xf>
    <xf numFmtId="0" fontId="48" fillId="9" borderId="0" xfId="1" applyFont="1" applyFill="1" applyAlignment="1" applyProtection="1">
      <alignment horizontal="left"/>
      <protection locked="0"/>
    </xf>
    <xf numFmtId="0" fontId="44" fillId="0" borderId="0" xfId="0" applyFont="1" applyFill="1" applyAlignment="1" applyProtection="1">
      <alignment horizontal="center" vertical="top"/>
    </xf>
    <xf numFmtId="0" fontId="48" fillId="0" borderId="0" xfId="1" applyFont="1" applyAlignment="1" applyProtection="1">
      <alignment horizontal="left"/>
      <protection locked="0"/>
    </xf>
    <xf numFmtId="2" fontId="14" fillId="4" borderId="3" xfId="0" applyNumberFormat="1" applyFont="1" applyFill="1" applyBorder="1" applyAlignment="1" applyProtection="1">
      <alignment horizontal="center" vertical="center"/>
      <protection locked="0"/>
    </xf>
    <xf numFmtId="2" fontId="14" fillId="14" borderId="3" xfId="0" applyNumberFormat="1" applyFont="1" applyFill="1" applyBorder="1" applyAlignment="1" applyProtection="1">
      <alignment horizontal="center" vertical="center"/>
      <protection locked="0"/>
    </xf>
    <xf numFmtId="0" fontId="3" fillId="2" borderId="0" xfId="0" applyFont="1" applyFill="1" applyAlignment="1" applyProtection="1">
      <alignment horizontal="left" vertical="center" wrapText="1"/>
    </xf>
    <xf numFmtId="0" fontId="3" fillId="4" borderId="6"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11" xfId="0" applyFont="1" applyFill="1" applyBorder="1" applyAlignment="1" applyProtection="1">
      <alignment horizontal="left" vertical="top" wrapText="1"/>
      <protection locked="0"/>
    </xf>
    <xf numFmtId="0" fontId="48" fillId="0" borderId="0" xfId="1" applyFont="1" applyFill="1" applyBorder="1" applyAlignment="1" applyProtection="1">
      <alignment horizontal="left" vertical="top"/>
    </xf>
    <xf numFmtId="0" fontId="48" fillId="0" borderId="0" xfId="1" applyFont="1" applyFill="1" applyBorder="1" applyAlignment="1" applyProtection="1">
      <alignment horizontal="left"/>
      <protection locked="0"/>
    </xf>
    <xf numFmtId="0" fontId="14" fillId="2" borderId="2" xfId="0" applyFont="1" applyFill="1" applyBorder="1" applyAlignment="1" applyProtection="1">
      <alignment horizontal="center"/>
    </xf>
    <xf numFmtId="2" fontId="14" fillId="8" borderId="12" xfId="0" applyNumberFormat="1" applyFont="1" applyFill="1" applyBorder="1" applyAlignment="1" applyProtection="1">
      <alignment horizontal="center" vertical="top" wrapText="1"/>
      <protection locked="0"/>
    </xf>
    <xf numFmtId="2" fontId="14" fillId="8" borderId="13" xfId="0" applyNumberFormat="1" applyFont="1" applyFill="1" applyBorder="1" applyAlignment="1" applyProtection="1">
      <alignment horizontal="center" vertical="top" wrapText="1"/>
      <protection locked="0"/>
    </xf>
    <xf numFmtId="2" fontId="14" fillId="8" borderId="14" xfId="0" applyNumberFormat="1" applyFont="1" applyFill="1" applyBorder="1" applyAlignment="1" applyProtection="1">
      <alignment horizontal="center" vertical="top" wrapText="1"/>
      <protection locked="0"/>
    </xf>
    <xf numFmtId="0" fontId="46" fillId="0" borderId="0" xfId="0" applyFont="1" applyBorder="1" applyAlignment="1" applyProtection="1">
      <alignment horizontal="center"/>
    </xf>
    <xf numFmtId="0" fontId="48" fillId="0" borderId="0" xfId="1" applyFont="1" applyFill="1" applyBorder="1" applyAlignment="1" applyProtection="1">
      <alignment horizontal="left" vertical="top"/>
      <protection locked="0"/>
    </xf>
    <xf numFmtId="0" fontId="34" fillId="7" borderId="10" xfId="0" applyFont="1" applyFill="1" applyBorder="1" applyAlignment="1" applyProtection="1">
      <alignment horizontal="center"/>
    </xf>
    <xf numFmtId="0" fontId="3" fillId="8" borderId="12" xfId="0" applyFont="1" applyFill="1" applyBorder="1" applyAlignment="1" applyProtection="1">
      <alignment horizontal="left" wrapText="1"/>
      <protection locked="0"/>
    </xf>
    <xf numFmtId="0" fontId="3" fillId="8" borderId="13" xfId="0" applyFont="1" applyFill="1" applyBorder="1" applyAlignment="1" applyProtection="1">
      <alignment horizontal="left" wrapText="1"/>
      <protection locked="0"/>
    </xf>
    <xf numFmtId="0" fontId="3" fillId="8" borderId="14" xfId="0" applyFont="1" applyFill="1" applyBorder="1" applyAlignment="1" applyProtection="1">
      <alignment horizontal="left" wrapText="1"/>
      <protection locked="0"/>
    </xf>
    <xf numFmtId="14" fontId="3" fillId="4" borderId="1" xfId="0" applyNumberFormat="1" applyFont="1" applyFill="1" applyBorder="1" applyAlignment="1" applyProtection="1">
      <alignment horizontal="center"/>
      <protection locked="0"/>
    </xf>
    <xf numFmtId="2" fontId="14" fillId="4" borderId="1" xfId="0" applyNumberFormat="1" applyFont="1" applyFill="1" applyBorder="1" applyAlignment="1" applyProtection="1">
      <alignment horizontal="center"/>
      <protection locked="0"/>
    </xf>
    <xf numFmtId="2" fontId="14" fillId="6" borderId="1" xfId="0" applyNumberFormat="1" applyFont="1" applyFill="1" applyBorder="1" applyAlignment="1" applyProtection="1">
      <alignment horizontal="center"/>
    </xf>
    <xf numFmtId="0" fontId="3" fillId="4" borderId="1" xfId="0" applyFont="1" applyFill="1" applyBorder="1" applyAlignment="1" applyProtection="1">
      <alignment horizontal="left"/>
      <protection locked="0"/>
    </xf>
    <xf numFmtId="0" fontId="14" fillId="0" borderId="0" xfId="0" applyFont="1" applyBorder="1" applyAlignment="1" applyProtection="1">
      <alignment horizontal="left"/>
    </xf>
    <xf numFmtId="2" fontId="14" fillId="11" borderId="12" xfId="0" applyNumberFormat="1" applyFont="1" applyFill="1" applyBorder="1" applyAlignment="1" applyProtection="1">
      <alignment horizontal="center" vertical="top" wrapText="1"/>
    </xf>
    <xf numFmtId="2" fontId="14" fillId="11" borderId="13" xfId="0" applyNumberFormat="1" applyFont="1" applyFill="1" applyBorder="1" applyAlignment="1" applyProtection="1">
      <alignment horizontal="center" vertical="top" wrapText="1"/>
    </xf>
    <xf numFmtId="2" fontId="14" fillId="11" borderId="14" xfId="0" applyNumberFormat="1" applyFont="1" applyFill="1" applyBorder="1" applyAlignment="1" applyProtection="1">
      <alignment horizontal="center" vertical="top" wrapText="1"/>
    </xf>
    <xf numFmtId="0" fontId="17" fillId="13" borderId="9" xfId="0" applyFont="1" applyFill="1" applyBorder="1" applyAlignment="1" applyProtection="1">
      <alignment horizontal="center" vertical="center" wrapText="1"/>
    </xf>
    <xf numFmtId="0" fontId="17" fillId="13" borderId="10" xfId="0" applyFont="1" applyFill="1" applyBorder="1" applyAlignment="1" applyProtection="1">
      <alignment horizontal="center" vertical="center" wrapText="1"/>
    </xf>
    <xf numFmtId="0" fontId="17" fillId="13" borderId="11" xfId="0" applyFont="1" applyFill="1" applyBorder="1" applyAlignment="1" applyProtection="1">
      <alignment horizontal="center" vertical="center" wrapText="1"/>
    </xf>
    <xf numFmtId="0" fontId="17" fillId="13" borderId="6" xfId="0" applyFont="1" applyFill="1" applyBorder="1" applyAlignment="1" applyProtection="1">
      <alignment horizontal="center" vertical="center" wrapText="1"/>
    </xf>
    <xf numFmtId="0" fontId="17" fillId="13" borderId="7" xfId="0" applyFont="1" applyFill="1" applyBorder="1" applyAlignment="1" applyProtection="1">
      <alignment horizontal="center" vertical="center" wrapText="1"/>
    </xf>
    <xf numFmtId="0" fontId="17" fillId="13" borderId="8" xfId="0" applyFont="1" applyFill="1" applyBorder="1" applyAlignment="1" applyProtection="1">
      <alignment horizontal="center" vertical="center" wrapText="1"/>
    </xf>
    <xf numFmtId="2" fontId="19" fillId="11" borderId="12" xfId="0" applyNumberFormat="1" applyFont="1" applyFill="1" applyBorder="1" applyAlignment="1" applyProtection="1">
      <alignment horizontal="center"/>
    </xf>
    <xf numFmtId="2" fontId="19" fillId="11" borderId="13" xfId="0" applyNumberFormat="1" applyFont="1" applyFill="1" applyBorder="1" applyAlignment="1" applyProtection="1">
      <alignment horizontal="center"/>
    </xf>
    <xf numFmtId="2" fontId="19" fillId="11" borderId="14" xfId="0" applyNumberFormat="1" applyFont="1" applyFill="1" applyBorder="1" applyAlignment="1" applyProtection="1">
      <alignment horizontal="center"/>
    </xf>
    <xf numFmtId="10" fontId="17" fillId="11" borderId="12" xfId="0" applyNumberFormat="1" applyFont="1" applyFill="1" applyBorder="1" applyAlignment="1" applyProtection="1">
      <alignment horizontal="center"/>
    </xf>
    <xf numFmtId="10" fontId="17" fillId="11" borderId="13" xfId="0" applyNumberFormat="1" applyFont="1" applyFill="1" applyBorder="1" applyAlignment="1" applyProtection="1">
      <alignment horizontal="center"/>
    </xf>
    <xf numFmtId="10" fontId="17" fillId="11" borderId="14" xfId="0" applyNumberFormat="1" applyFont="1" applyFill="1" applyBorder="1" applyAlignment="1" applyProtection="1">
      <alignment horizontal="center"/>
    </xf>
    <xf numFmtId="0" fontId="44" fillId="12" borderId="0" xfId="0" applyFont="1" applyFill="1" applyAlignment="1" applyProtection="1">
      <alignment horizontal="right" vertical="top"/>
    </xf>
    <xf numFmtId="0" fontId="18" fillId="0" borderId="0" xfId="0" applyFont="1" applyBorder="1" applyAlignment="1" applyProtection="1">
      <alignment horizontal="left" vertical="top" wrapText="1"/>
    </xf>
    <xf numFmtId="2" fontId="19" fillId="0" borderId="0" xfId="0" applyNumberFormat="1" applyFont="1" applyFill="1" applyBorder="1" applyAlignment="1" applyProtection="1">
      <alignment horizontal="center" vertical="center"/>
    </xf>
    <xf numFmtId="2" fontId="17" fillId="0" borderId="0" xfId="0" applyNumberFormat="1" applyFont="1" applyFill="1" applyBorder="1" applyAlignment="1" applyProtection="1">
      <alignment horizontal="center"/>
    </xf>
    <xf numFmtId="0" fontId="19" fillId="13" borderId="4" xfId="0" applyFont="1" applyFill="1" applyBorder="1" applyAlignment="1" applyProtection="1">
      <alignment horizontal="center"/>
    </xf>
    <xf numFmtId="0" fontId="19" fillId="13" borderId="0" xfId="0" applyFont="1" applyFill="1" applyBorder="1" applyAlignment="1" applyProtection="1">
      <alignment horizontal="center"/>
    </xf>
    <xf numFmtId="2" fontId="17" fillId="11" borderId="12" xfId="0" applyNumberFormat="1" applyFont="1" applyFill="1" applyBorder="1" applyAlignment="1" applyProtection="1">
      <alignment horizontal="center" vertical="top"/>
    </xf>
    <xf numFmtId="2" fontId="17" fillId="11" borderId="14" xfId="0" applyNumberFormat="1" applyFont="1" applyFill="1" applyBorder="1" applyAlignment="1" applyProtection="1">
      <alignment horizontal="center" vertical="top"/>
    </xf>
    <xf numFmtId="2" fontId="17" fillId="11" borderId="12" xfId="0" applyNumberFormat="1" applyFont="1" applyFill="1" applyBorder="1" applyAlignment="1" applyProtection="1">
      <alignment horizontal="center"/>
    </xf>
    <xf numFmtId="2" fontId="17" fillId="11" borderId="13" xfId="0" applyNumberFormat="1" applyFont="1" applyFill="1" applyBorder="1" applyAlignment="1" applyProtection="1">
      <alignment horizontal="center"/>
    </xf>
    <xf numFmtId="2" fontId="17" fillId="11" borderId="14" xfId="0" applyNumberFormat="1" applyFont="1" applyFill="1" applyBorder="1" applyAlignment="1" applyProtection="1">
      <alignment horizontal="center"/>
    </xf>
    <xf numFmtId="0" fontId="15" fillId="0" borderId="0" xfId="0" applyFont="1" applyFill="1" applyAlignment="1" applyProtection="1">
      <alignment horizontal="left" vertical="top"/>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mruColors>
      <color rgb="FFF8CBAD"/>
      <color rgb="FFFFFFCC"/>
      <color rgb="FFCC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47</xdr:col>
      <xdr:colOff>200025</xdr:colOff>
      <xdr:row>27</xdr:row>
      <xdr:rowOff>0</xdr:rowOff>
    </xdr:from>
    <xdr:to>
      <xdr:col>47</xdr:col>
      <xdr:colOff>381000</xdr:colOff>
      <xdr:row>28</xdr:row>
      <xdr:rowOff>66675</xdr:rowOff>
    </xdr:to>
    <xdr:sp macro="" textlink="">
      <xdr:nvSpPr>
        <xdr:cNvPr id="1028" name="TextBox 1"/>
        <xdr:cNvSpPr txBox="1">
          <a:spLocks noChangeArrowheads="1"/>
        </xdr:cNvSpPr>
      </xdr:nvSpPr>
      <xdr:spPr bwMode="auto">
        <a:xfrm>
          <a:off x="9267825" y="3438525"/>
          <a:ext cx="1809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47625</xdr:colOff>
      <xdr:row>301</xdr:row>
      <xdr:rowOff>76200</xdr:rowOff>
    </xdr:from>
    <xdr:to>
      <xdr:col>41</xdr:col>
      <xdr:colOff>123825</xdr:colOff>
      <xdr:row>305</xdr:row>
      <xdr:rowOff>85725</xdr:rowOff>
    </xdr:to>
    <xdr:pic>
      <xdr:nvPicPr>
        <xdr:cNvPr id="102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52082700"/>
          <a:ext cx="1057275" cy="8477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47</xdr:col>
      <xdr:colOff>200025</xdr:colOff>
      <xdr:row>31</xdr:row>
      <xdr:rowOff>0</xdr:rowOff>
    </xdr:from>
    <xdr:to>
      <xdr:col>47</xdr:col>
      <xdr:colOff>381000</xdr:colOff>
      <xdr:row>32</xdr:row>
      <xdr:rowOff>66675</xdr:rowOff>
    </xdr:to>
    <xdr:sp macro="" textlink="">
      <xdr:nvSpPr>
        <xdr:cNvPr id="5" name="TextBox 1"/>
        <xdr:cNvSpPr txBox="1">
          <a:spLocks noChangeArrowheads="1"/>
        </xdr:cNvSpPr>
      </xdr:nvSpPr>
      <xdr:spPr bwMode="auto">
        <a:xfrm>
          <a:off x="9486900" y="3829050"/>
          <a:ext cx="180975"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200025</xdr:colOff>
      <xdr:row>27</xdr:row>
      <xdr:rowOff>0</xdr:rowOff>
    </xdr:from>
    <xdr:to>
      <xdr:col>48</xdr:col>
      <xdr:colOff>381000</xdr:colOff>
      <xdr:row>27</xdr:row>
      <xdr:rowOff>66675</xdr:rowOff>
    </xdr:to>
    <xdr:sp macro="" textlink="">
      <xdr:nvSpPr>
        <xdr:cNvPr id="6" name="TextBox 1"/>
        <xdr:cNvSpPr txBox="1">
          <a:spLocks noChangeArrowheads="1"/>
        </xdr:cNvSpPr>
      </xdr:nvSpPr>
      <xdr:spPr bwMode="auto">
        <a:xfrm>
          <a:off x="9315450" y="564832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200025</xdr:colOff>
      <xdr:row>24</xdr:row>
      <xdr:rowOff>0</xdr:rowOff>
    </xdr:from>
    <xdr:to>
      <xdr:col>48</xdr:col>
      <xdr:colOff>381000</xdr:colOff>
      <xdr:row>27</xdr:row>
      <xdr:rowOff>0</xdr:rowOff>
    </xdr:to>
    <xdr:sp macro="" textlink="">
      <xdr:nvSpPr>
        <xdr:cNvPr id="7" name="TextBox 1"/>
        <xdr:cNvSpPr txBox="1">
          <a:spLocks noChangeArrowheads="1"/>
        </xdr:cNvSpPr>
      </xdr:nvSpPr>
      <xdr:spPr bwMode="auto">
        <a:xfrm>
          <a:off x="9315450" y="501967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200025</xdr:colOff>
      <xdr:row>26</xdr:row>
      <xdr:rowOff>0</xdr:rowOff>
    </xdr:from>
    <xdr:to>
      <xdr:col>48</xdr:col>
      <xdr:colOff>381000</xdr:colOff>
      <xdr:row>27</xdr:row>
      <xdr:rowOff>0</xdr:rowOff>
    </xdr:to>
    <xdr:sp macro="" textlink="">
      <xdr:nvSpPr>
        <xdr:cNvPr id="8" name="TextBox 1"/>
        <xdr:cNvSpPr txBox="1">
          <a:spLocks noChangeArrowheads="1"/>
        </xdr:cNvSpPr>
      </xdr:nvSpPr>
      <xdr:spPr bwMode="auto">
        <a:xfrm>
          <a:off x="10629900" y="5800725"/>
          <a:ext cx="180975"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200025</xdr:colOff>
      <xdr:row>24</xdr:row>
      <xdr:rowOff>0</xdr:rowOff>
    </xdr:from>
    <xdr:to>
      <xdr:col>48</xdr:col>
      <xdr:colOff>381000</xdr:colOff>
      <xdr:row>25</xdr:row>
      <xdr:rowOff>66675</xdr:rowOff>
    </xdr:to>
    <xdr:sp macro="" textlink="">
      <xdr:nvSpPr>
        <xdr:cNvPr id="9" name="TextBox 1"/>
        <xdr:cNvSpPr txBox="1">
          <a:spLocks noChangeArrowheads="1"/>
        </xdr:cNvSpPr>
      </xdr:nvSpPr>
      <xdr:spPr bwMode="auto">
        <a:xfrm>
          <a:off x="10629900" y="5381625"/>
          <a:ext cx="180975"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ns-prod.azureedge.net/sites/default/files/cacfp/CACFP_factBP.pdf" TargetMode="External"/><Relationship Id="rId13" Type="http://schemas.openxmlformats.org/officeDocument/2006/relationships/hyperlink" Target="https://portal.ct.gov/-/media/SDE/Nutrition/CACFP/MealPattern/NPGmealpattern.pdf" TargetMode="External"/><Relationship Id="rId3" Type="http://schemas.openxmlformats.org/officeDocument/2006/relationships/hyperlink" Target="https://portal.ct.gov/SDE/Nutrition/Crediting-Foods-in-CACFP-Child-Care-Programs/Documents" TargetMode="External"/><Relationship Id="rId7" Type="http://schemas.openxmlformats.org/officeDocument/2006/relationships/hyperlink" Target="https://portal.ct.gov/-/media/SDE/Nutrition/CACFP/Crediting/CreditEnrichedCACFP.pdf?la=en" TargetMode="External"/><Relationship Id="rId12" Type="http://schemas.openxmlformats.org/officeDocument/2006/relationships/hyperlink" Target="https://portal.ct.gov/SDE/Nutrition/Meal-Patterns-CACFP-Child-Care-Programs" TargetMode="External"/><Relationship Id="rId2" Type="http://schemas.openxmlformats.org/officeDocument/2006/relationships/hyperlink" Target="https://portal.ct.gov/SDE/Nutrition/Child-Care-Nutrition-and-Physical-Activity-Policies" TargetMode="External"/><Relationship Id="rId1" Type="http://schemas.openxmlformats.org/officeDocument/2006/relationships/hyperlink" Target="https://portal.ct.gov/SDE/Nutrition/Meal-Patterns-CACFP-Child-Care-Programs" TargetMode="External"/><Relationship Id="rId6" Type="http://schemas.openxmlformats.org/officeDocument/2006/relationships/hyperlink" Target="https://portal.ct.gov/-/media/SDE/Nutrition/CACFP/Crediting/CreditWholeGrainsCACFP.pdf" TargetMode="External"/><Relationship Id="rId11" Type="http://schemas.openxmlformats.org/officeDocument/2006/relationships/hyperlink" Target="https://portal.ct.gov/SDE/Nutrition/CACFP-Contact" TargetMode="External"/><Relationship Id="rId5" Type="http://schemas.openxmlformats.org/officeDocument/2006/relationships/hyperlink" Target="https://portal.ct.gov/-/media/SDE/Nutrition/CACFP/Crediting/WGRCriteriaCACFP.pdf" TargetMode="External"/><Relationship Id="rId15" Type="http://schemas.openxmlformats.org/officeDocument/2006/relationships/drawing" Target="../drawings/drawing1.xml"/><Relationship Id="rId10" Type="http://schemas.openxmlformats.org/officeDocument/2006/relationships/hyperlink" Target="https://portal.ct.gov/-/media/SDE/Nutrition/CACFP/Crediting/GrainsCACFP.pdf" TargetMode="External"/><Relationship Id="rId4" Type="http://schemas.openxmlformats.org/officeDocument/2006/relationships/hyperlink" Target="https://portal.ct.gov/-/media/SDE/Nutrition/CACFP/Crediting/CreditCerealsCACFP.pdf" TargetMode="External"/><Relationship Id="rId9" Type="http://schemas.openxmlformats.org/officeDocument/2006/relationships/hyperlink" Target="https://portal.ct.gov/-/media/SDE/Nutrition/CACFP/Crediting/CreditCerealsCACFP.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24"/>
  <sheetViews>
    <sheetView showGridLines="0" tabSelected="1" topLeftCell="A166" zoomScaleNormal="100" zoomScaleSheetLayoutView="100" workbookViewId="0">
      <selection activeCell="AK175" sqref="AK175"/>
    </sheetView>
  </sheetViews>
  <sheetFormatPr defaultColWidth="0" defaultRowHeight="16.5" zeroHeight="1" x14ac:dyDescent="0.3"/>
  <cols>
    <col min="1" max="1" width="1.7109375" style="242" customWidth="1"/>
    <col min="2" max="2" width="1.5703125" style="242" customWidth="1"/>
    <col min="3" max="3" width="1" style="243" customWidth="1"/>
    <col min="4" max="4" width="2.28515625" style="242" customWidth="1"/>
    <col min="5" max="5" width="1.140625" style="242" customWidth="1"/>
    <col min="6" max="6" width="2.28515625" style="242" customWidth="1"/>
    <col min="7" max="7" width="3.28515625" style="242" customWidth="1"/>
    <col min="8" max="8" width="3.42578125" style="242" customWidth="1"/>
    <col min="9" max="9" width="4" style="242" customWidth="1"/>
    <col min="10" max="10" width="1.28515625" style="242" customWidth="1"/>
    <col min="11" max="11" width="1.85546875" style="242" customWidth="1"/>
    <col min="12" max="12" width="1.7109375" style="242" customWidth="1"/>
    <col min="13" max="13" width="1.5703125" style="242" customWidth="1"/>
    <col min="14" max="14" width="3.28515625" style="242" customWidth="1"/>
    <col min="15" max="15" width="4.140625" style="242" customWidth="1"/>
    <col min="16" max="16" width="1" style="242" customWidth="1"/>
    <col min="17" max="17" width="2.5703125" style="242" customWidth="1"/>
    <col min="18" max="18" width="1.28515625" style="242" customWidth="1"/>
    <col min="19" max="19" width="2" style="242" customWidth="1"/>
    <col min="20" max="20" width="2.5703125" style="242" customWidth="1"/>
    <col min="21" max="21" width="3.28515625" style="242" customWidth="1"/>
    <col min="22" max="22" width="4.140625" style="242" customWidth="1"/>
    <col min="23" max="23" width="4" style="242" customWidth="1"/>
    <col min="24" max="24" width="2.85546875" style="242" customWidth="1"/>
    <col min="25" max="25" width="3" style="242" customWidth="1"/>
    <col min="26" max="26" width="7.140625" style="242" customWidth="1"/>
    <col min="27" max="27" width="3" style="242" customWidth="1"/>
    <col min="28" max="28" width="2.28515625" style="242" customWidth="1"/>
    <col min="29" max="29" width="1.85546875" style="242" customWidth="1"/>
    <col min="30" max="30" width="1.5703125" style="242" customWidth="1"/>
    <col min="31" max="31" width="1" style="242" customWidth="1"/>
    <col min="32" max="32" width="1.85546875" style="242" customWidth="1"/>
    <col min="33" max="33" width="2.42578125" style="242" customWidth="1"/>
    <col min="34" max="34" width="2.85546875" style="242" customWidth="1"/>
    <col min="35" max="35" width="4" style="242" customWidth="1"/>
    <col min="36" max="36" width="1.140625" style="242" customWidth="1"/>
    <col min="37" max="37" width="3.85546875" style="242" customWidth="1"/>
    <col min="38" max="38" width="1" style="242" customWidth="1"/>
    <col min="39" max="39" width="4.42578125" style="242" customWidth="1"/>
    <col min="40" max="40" width="3.85546875" style="242" customWidth="1"/>
    <col min="41" max="41" width="1.5703125" style="242" customWidth="1"/>
    <col min="42" max="42" width="3" style="242" customWidth="1"/>
    <col min="43" max="43" width="2.140625" style="242" customWidth="1"/>
    <col min="44" max="44" width="2.5703125" style="242" hidden="1" customWidth="1"/>
    <col min="45" max="46" width="9.140625" style="1" hidden="1" customWidth="1"/>
    <col min="47" max="47" width="8.28515625" style="1" hidden="1" customWidth="1"/>
    <col min="48" max="62" width="9.140625" style="1" hidden="1" customWidth="1"/>
    <col min="63" max="63" width="0" style="242" hidden="1" customWidth="1"/>
    <col min="64" max="16384" width="9.140625" style="242" hidden="1"/>
  </cols>
  <sheetData>
    <row r="1" spans="1:62" s="2" customFormat="1" ht="13.5" x14ac:dyDescent="0.25">
      <c r="AI1" s="3"/>
      <c r="AN1" s="4" t="s">
        <v>98</v>
      </c>
      <c r="AS1" s="5"/>
      <c r="AT1" s="5"/>
      <c r="AU1" s="5"/>
      <c r="AV1" s="5"/>
      <c r="AW1" s="6"/>
      <c r="AX1" s="5"/>
      <c r="AY1" s="5"/>
      <c r="AZ1" s="5"/>
      <c r="BA1" s="5"/>
      <c r="BB1" s="5"/>
      <c r="BC1" s="5"/>
      <c r="BD1" s="5"/>
      <c r="BE1" s="5"/>
      <c r="BF1" s="5"/>
      <c r="BG1" s="5"/>
      <c r="BH1" s="5"/>
      <c r="BI1" s="5"/>
      <c r="BJ1" s="5"/>
    </row>
    <row r="2" spans="1:62" s="9" customFormat="1" ht="4.1500000000000004" customHeigh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8"/>
      <c r="AT2" s="8"/>
      <c r="AU2" s="8"/>
      <c r="AV2" s="8"/>
      <c r="AW2" s="8"/>
      <c r="AX2" s="8"/>
      <c r="AY2" s="8"/>
      <c r="AZ2" s="8"/>
      <c r="BA2" s="8"/>
      <c r="BB2" s="8"/>
      <c r="BC2" s="8"/>
      <c r="BD2" s="8"/>
      <c r="BE2" s="8"/>
      <c r="BF2" s="8"/>
      <c r="BG2" s="8"/>
      <c r="BH2" s="8"/>
      <c r="BI2" s="8"/>
      <c r="BJ2" s="8"/>
    </row>
    <row r="3" spans="1:62" s="9" customFormat="1" ht="18" x14ac:dyDescent="0.25">
      <c r="A3" s="360" t="s">
        <v>103</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236"/>
      <c r="AS3" s="8"/>
      <c r="AT3" s="8"/>
      <c r="AU3" s="8"/>
      <c r="AV3" s="8"/>
      <c r="AW3" s="8"/>
      <c r="AX3" s="8"/>
      <c r="AY3" s="8"/>
      <c r="AZ3" s="8"/>
      <c r="BA3" s="8"/>
      <c r="BB3" s="8"/>
      <c r="BC3" s="8"/>
      <c r="BD3" s="8"/>
      <c r="BE3" s="8"/>
      <c r="BF3" s="8"/>
      <c r="BG3" s="8"/>
      <c r="BH3" s="8"/>
      <c r="BI3" s="8"/>
      <c r="BJ3" s="8"/>
    </row>
    <row r="4" spans="1:62" s="9" customFormat="1" ht="18" x14ac:dyDescent="0.25">
      <c r="A4" s="360" t="s">
        <v>72</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236"/>
      <c r="AS4" s="8"/>
      <c r="AT4" s="8"/>
      <c r="AU4" s="8"/>
      <c r="AV4" s="8"/>
      <c r="AW4" s="8"/>
      <c r="AX4" s="8"/>
      <c r="AY4" s="8"/>
      <c r="AZ4" s="8"/>
      <c r="BA4" s="8"/>
      <c r="BB4" s="8"/>
      <c r="BC4" s="8"/>
      <c r="BD4" s="8"/>
      <c r="BE4" s="8"/>
      <c r="BF4" s="8"/>
      <c r="BG4" s="8"/>
      <c r="BH4" s="8"/>
      <c r="BI4" s="8"/>
      <c r="BJ4" s="8"/>
    </row>
    <row r="5" spans="1:62" s="42" customFormat="1" ht="18" x14ac:dyDescent="0.25">
      <c r="A5" s="399" t="s">
        <v>104</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272"/>
      <c r="AS5" s="41"/>
      <c r="AT5" s="41"/>
      <c r="AU5" s="41"/>
      <c r="AV5" s="41"/>
      <c r="AW5" s="41"/>
      <c r="AX5" s="41"/>
      <c r="AY5" s="41"/>
      <c r="AZ5" s="41"/>
      <c r="BA5" s="41"/>
      <c r="BB5" s="41"/>
      <c r="BC5" s="41"/>
      <c r="BD5" s="41"/>
      <c r="BE5" s="41"/>
      <c r="BF5" s="41"/>
      <c r="BG5" s="41"/>
      <c r="BH5" s="41"/>
      <c r="BI5" s="41"/>
      <c r="BJ5" s="41"/>
    </row>
    <row r="6" spans="1:62" x14ac:dyDescent="0.3">
      <c r="AE6" s="243"/>
      <c r="AF6" s="243"/>
      <c r="AG6" s="1"/>
      <c r="AH6" s="1"/>
      <c r="AI6" s="1"/>
      <c r="AJ6" s="1"/>
      <c r="AK6" s="1"/>
      <c r="AL6" s="1"/>
    </row>
    <row r="7" spans="1:62" s="121" customFormat="1" ht="16.5" customHeight="1" x14ac:dyDescent="0.2">
      <c r="A7" s="376" t="s">
        <v>124</v>
      </c>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280"/>
      <c r="AR7" s="280"/>
      <c r="AS7" s="280"/>
    </row>
    <row r="8" spans="1:62" s="121" customFormat="1" ht="16.5" customHeight="1" x14ac:dyDescent="0.2">
      <c r="A8" s="376"/>
      <c r="B8" s="376"/>
      <c r="C8" s="376"/>
      <c r="D8" s="376"/>
      <c r="E8" s="376"/>
      <c r="F8" s="376"/>
      <c r="G8" s="376"/>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280"/>
      <c r="AR8" s="280"/>
      <c r="AS8" s="280"/>
    </row>
    <row r="9" spans="1:62" s="121" customFormat="1" ht="16.5" customHeight="1" x14ac:dyDescent="0.2">
      <c r="A9" s="376"/>
      <c r="B9" s="376"/>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280"/>
      <c r="AR9" s="280"/>
      <c r="AS9" s="280"/>
    </row>
    <row r="10" spans="1:62" s="121" customFormat="1" ht="16.5" customHeight="1" x14ac:dyDescent="0.2">
      <c r="A10" s="376"/>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280"/>
      <c r="AR10" s="280"/>
      <c r="AS10" s="280"/>
    </row>
    <row r="11" spans="1:62" s="121" customFormat="1" ht="16.5" customHeight="1" x14ac:dyDescent="0.2">
      <c r="A11" s="376"/>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280"/>
      <c r="AR11" s="280"/>
      <c r="AS11" s="280"/>
    </row>
    <row r="12" spans="1:62" s="121" customFormat="1" ht="16.5" customHeight="1" x14ac:dyDescent="0.3">
      <c r="A12" s="176"/>
      <c r="B12" s="176"/>
      <c r="C12" s="176"/>
      <c r="D12" s="379" t="s">
        <v>12</v>
      </c>
      <c r="E12" s="379"/>
      <c r="F12" s="394" t="s">
        <v>73</v>
      </c>
      <c r="G12" s="394"/>
      <c r="H12" s="394"/>
      <c r="I12" s="394"/>
      <c r="J12" s="394"/>
      <c r="K12" s="394"/>
      <c r="L12" s="394"/>
      <c r="M12" s="394"/>
      <c r="N12" s="394"/>
      <c r="O12" s="394"/>
      <c r="P12" s="394"/>
      <c r="Q12" s="394"/>
      <c r="R12" s="394"/>
      <c r="S12" s="394"/>
      <c r="T12" s="394"/>
      <c r="U12" s="394"/>
      <c r="V12" s="105" t="s">
        <v>89</v>
      </c>
      <c r="W12" s="176"/>
      <c r="X12" s="176"/>
      <c r="Y12" s="176"/>
      <c r="Z12" s="176"/>
      <c r="AA12" s="176"/>
      <c r="AB12" s="176"/>
      <c r="AC12" s="176"/>
      <c r="AD12" s="176"/>
      <c r="AE12" s="176"/>
      <c r="AF12" s="176"/>
      <c r="AG12" s="176"/>
      <c r="AH12" s="176"/>
      <c r="AI12" s="176"/>
      <c r="AJ12" s="176"/>
      <c r="AK12" s="176"/>
      <c r="AL12" s="176"/>
      <c r="AM12" s="176"/>
      <c r="AN12" s="176"/>
      <c r="AO12" s="176"/>
      <c r="AP12" s="176"/>
      <c r="AQ12" s="176"/>
      <c r="AR12" s="280"/>
      <c r="AS12" s="280"/>
    </row>
    <row r="13" spans="1:62" s="121" customFormat="1" ht="16.5" customHeight="1" x14ac:dyDescent="0.3">
      <c r="A13" s="176"/>
      <c r="B13" s="176"/>
      <c r="C13" s="176"/>
      <c r="D13" s="379" t="s">
        <v>12</v>
      </c>
      <c r="E13" s="379"/>
      <c r="F13" s="394" t="s">
        <v>74</v>
      </c>
      <c r="G13" s="394"/>
      <c r="H13" s="394"/>
      <c r="I13" s="394"/>
      <c r="J13" s="394"/>
      <c r="K13" s="394"/>
      <c r="L13" s="394"/>
      <c r="M13" s="394"/>
      <c r="N13" s="394"/>
      <c r="O13" s="394"/>
      <c r="P13" s="321"/>
      <c r="Q13" s="122"/>
      <c r="R13" s="122"/>
      <c r="S13" s="122"/>
      <c r="T13" s="122"/>
      <c r="U13" s="122"/>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280"/>
      <c r="AS13" s="280"/>
    </row>
    <row r="14" spans="1:62" s="121" customFormat="1" x14ac:dyDescent="0.3">
      <c r="A14" s="90"/>
      <c r="B14" s="120"/>
      <c r="C14" s="120"/>
      <c r="D14" s="379" t="s">
        <v>12</v>
      </c>
      <c r="E14" s="379"/>
      <c r="F14" s="400" t="s">
        <v>77</v>
      </c>
      <c r="G14" s="400"/>
      <c r="H14" s="400"/>
      <c r="I14" s="400"/>
      <c r="J14" s="400"/>
      <c r="K14" s="400"/>
      <c r="L14" s="400"/>
      <c r="M14" s="400"/>
      <c r="N14" s="400"/>
      <c r="O14" s="400"/>
      <c r="P14" s="400"/>
      <c r="Q14" s="400"/>
      <c r="R14" s="400"/>
      <c r="S14" s="400"/>
      <c r="T14" s="400"/>
      <c r="U14" s="120"/>
      <c r="V14" s="120"/>
      <c r="W14" s="120"/>
      <c r="X14" s="120"/>
      <c r="Y14" s="120"/>
      <c r="Z14" s="120"/>
      <c r="AA14" s="120"/>
      <c r="AB14" s="120"/>
      <c r="AC14" s="120"/>
      <c r="AD14" s="120"/>
      <c r="AE14" s="120"/>
      <c r="AF14" s="120"/>
      <c r="AG14" s="120"/>
      <c r="AH14" s="120"/>
      <c r="AI14" s="120"/>
      <c r="AJ14" s="120"/>
      <c r="AK14" s="120"/>
      <c r="AL14" s="120"/>
      <c r="AM14" s="120"/>
      <c r="AN14" s="120"/>
      <c r="AR14" s="120"/>
      <c r="AS14" s="120"/>
    </row>
    <row r="15" spans="1:62" s="121" customFormat="1" x14ac:dyDescent="0.3">
      <c r="A15" s="90"/>
      <c r="B15" s="120"/>
      <c r="C15" s="120"/>
      <c r="D15" s="281"/>
      <c r="E15" s="281"/>
      <c r="F15" s="282"/>
      <c r="G15" s="282"/>
      <c r="H15" s="282"/>
      <c r="I15" s="282"/>
      <c r="J15" s="282"/>
      <c r="K15" s="282"/>
      <c r="L15" s="282"/>
      <c r="M15" s="282"/>
      <c r="N15" s="282"/>
      <c r="O15" s="282"/>
      <c r="P15" s="320"/>
      <c r="Q15" s="282"/>
      <c r="R15" s="282"/>
      <c r="S15" s="282"/>
      <c r="T15" s="282"/>
      <c r="U15" s="120"/>
      <c r="V15" s="120"/>
      <c r="W15" s="120"/>
      <c r="X15" s="120"/>
      <c r="Y15" s="120"/>
      <c r="Z15" s="120"/>
      <c r="AA15" s="120"/>
      <c r="AB15" s="120"/>
      <c r="AC15" s="120"/>
      <c r="AD15" s="120"/>
      <c r="AE15" s="120"/>
      <c r="AF15" s="120"/>
      <c r="AG15" s="120"/>
      <c r="AH15" s="120"/>
      <c r="AI15" s="120"/>
      <c r="AJ15" s="120"/>
      <c r="AK15" s="120"/>
      <c r="AL15" s="120"/>
      <c r="AM15" s="120"/>
      <c r="AN15" s="120"/>
      <c r="AR15" s="120"/>
      <c r="AS15" s="120"/>
    </row>
    <row r="16" spans="1:62" s="121" customFormat="1" ht="16.5" customHeight="1" x14ac:dyDescent="0.2">
      <c r="A16" s="351" t="s">
        <v>105</v>
      </c>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132"/>
      <c r="AR16" s="132"/>
      <c r="AS16" s="132"/>
    </row>
    <row r="17" spans="1:63" s="121" customFormat="1" ht="16.5" customHeight="1" x14ac:dyDescent="0.2">
      <c r="A17" s="351"/>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132"/>
      <c r="AR17" s="132"/>
      <c r="AS17" s="132"/>
    </row>
    <row r="18" spans="1:63" s="121" customFormat="1" x14ac:dyDescent="0.3">
      <c r="A18" s="90"/>
      <c r="B18" s="120"/>
      <c r="C18" s="120"/>
      <c r="D18" s="379" t="s">
        <v>12</v>
      </c>
      <c r="E18" s="379"/>
      <c r="F18" s="394" t="s">
        <v>75</v>
      </c>
      <c r="G18" s="394"/>
      <c r="H18" s="394"/>
      <c r="I18" s="394"/>
      <c r="J18" s="394"/>
      <c r="K18" s="394"/>
      <c r="L18" s="394"/>
      <c r="M18" s="394"/>
      <c r="N18" s="394"/>
      <c r="O18" s="394"/>
      <c r="P18" s="394"/>
      <c r="Q18" s="394"/>
      <c r="R18" s="394"/>
      <c r="S18" s="394"/>
      <c r="T18" s="394"/>
      <c r="U18" s="394"/>
      <c r="V18" s="394"/>
      <c r="W18" s="394"/>
      <c r="X18" s="394"/>
      <c r="Y18" s="394"/>
      <c r="Z18" s="120"/>
      <c r="AA18" s="120"/>
      <c r="AB18" s="120"/>
      <c r="AC18" s="120"/>
      <c r="AD18" s="120"/>
      <c r="AE18" s="120"/>
      <c r="AF18" s="120"/>
      <c r="AG18" s="120"/>
      <c r="AH18" s="120"/>
      <c r="AI18" s="120"/>
      <c r="AJ18" s="120"/>
      <c r="AK18" s="120"/>
      <c r="AL18" s="120"/>
      <c r="AM18" s="120"/>
      <c r="AN18" s="120"/>
      <c r="AR18" s="120"/>
      <c r="AS18" s="120"/>
    </row>
    <row r="19" spans="1:63" s="121" customFormat="1" x14ac:dyDescent="0.3">
      <c r="A19" s="9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R19" s="120"/>
      <c r="AS19" s="120"/>
    </row>
    <row r="20" spans="1:63" s="122" customFormat="1" x14ac:dyDescent="0.3">
      <c r="A20" s="351" t="s">
        <v>151</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row>
    <row r="21" spans="1:63" s="122" customFormat="1" x14ac:dyDescent="0.3">
      <c r="A21" s="25"/>
      <c r="D21" s="379" t="s">
        <v>12</v>
      </c>
      <c r="E21" s="379"/>
      <c r="F21" s="380" t="s">
        <v>76</v>
      </c>
      <c r="G21" s="380"/>
      <c r="H21" s="380"/>
      <c r="I21" s="380"/>
      <c r="J21" s="380"/>
      <c r="K21" s="380"/>
      <c r="L21" s="380"/>
      <c r="M21" s="380"/>
      <c r="N21" s="380"/>
      <c r="O21" s="380"/>
      <c r="P21" s="380"/>
      <c r="Q21" s="380"/>
      <c r="R21" s="380"/>
      <c r="S21" s="380"/>
      <c r="T21" s="380"/>
      <c r="U21" s="380"/>
      <c r="V21" s="380"/>
    </row>
    <row r="22" spans="1:63" x14ac:dyDescent="0.3">
      <c r="AE22" s="243"/>
      <c r="AF22" s="243"/>
      <c r="AG22" s="1"/>
      <c r="AH22" s="1"/>
      <c r="AI22" s="1"/>
      <c r="AJ22" s="1"/>
      <c r="AK22" s="1"/>
      <c r="AL22" s="1"/>
    </row>
    <row r="23" spans="1:63" s="125" customFormat="1" ht="16.5" customHeight="1" x14ac:dyDescent="0.3">
      <c r="A23" s="362" t="s">
        <v>78</v>
      </c>
      <c r="B23" s="362"/>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123"/>
      <c r="AS23" s="123"/>
      <c r="AT23" s="124"/>
      <c r="AU23" s="242"/>
      <c r="AV23" s="124"/>
      <c r="AW23" s="124"/>
      <c r="AX23" s="124"/>
      <c r="AY23" s="124"/>
      <c r="AZ23" s="124"/>
      <c r="BA23" s="124"/>
      <c r="BB23" s="124"/>
      <c r="BC23" s="124"/>
      <c r="BD23" s="124"/>
      <c r="BE23" s="124"/>
      <c r="BF23" s="124"/>
      <c r="BG23" s="124"/>
      <c r="BH23" s="124"/>
      <c r="BI23" s="124"/>
      <c r="BJ23" s="124"/>
      <c r="BK23" s="124"/>
    </row>
    <row r="24" spans="1:63" s="99" customFormat="1" x14ac:dyDescent="0.3">
      <c r="A24" s="362"/>
      <c r="B24" s="362"/>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126"/>
      <c r="AS24" s="126"/>
      <c r="AT24" s="127"/>
      <c r="AU24" s="127"/>
      <c r="AV24" s="127"/>
      <c r="AW24" s="127"/>
      <c r="AX24" s="127"/>
      <c r="AY24" s="127"/>
      <c r="AZ24" s="127"/>
      <c r="BA24" s="127"/>
      <c r="BB24" s="127"/>
      <c r="BC24" s="127"/>
      <c r="BD24" s="127"/>
      <c r="BE24" s="127"/>
      <c r="BF24" s="127"/>
      <c r="BG24" s="127"/>
      <c r="BH24" s="127"/>
      <c r="BI24" s="127"/>
      <c r="BJ24" s="127"/>
      <c r="BK24" s="127"/>
    </row>
    <row r="25" spans="1:63" x14ac:dyDescent="0.3">
      <c r="AF25" s="243"/>
      <c r="AG25" s="243"/>
      <c r="AH25" s="1"/>
      <c r="AI25" s="1"/>
      <c r="AJ25" s="1"/>
      <c r="AK25" s="1"/>
      <c r="AL25" s="1"/>
      <c r="AM25" s="1"/>
      <c r="AS25" s="242"/>
      <c r="BK25" s="1"/>
    </row>
    <row r="26" spans="1:63" x14ac:dyDescent="0.3">
      <c r="A26" s="237" t="s">
        <v>49</v>
      </c>
      <c r="B26" s="238"/>
      <c r="C26" s="239"/>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9"/>
      <c r="AG26" s="239"/>
      <c r="AH26" s="240"/>
      <c r="AI26" s="240"/>
      <c r="AJ26" s="240"/>
      <c r="AK26" s="240"/>
      <c r="AL26" s="240"/>
      <c r="AM26" s="240"/>
      <c r="AN26" s="238"/>
      <c r="AO26" s="238"/>
      <c r="AP26" s="238"/>
      <c r="AQ26" s="238"/>
      <c r="AR26" s="21"/>
      <c r="AS26" s="21"/>
      <c r="BK26" s="1"/>
    </row>
    <row r="27" spans="1:63" x14ac:dyDescent="0.3">
      <c r="A27" s="241" t="s">
        <v>50</v>
      </c>
      <c r="B27" s="238"/>
      <c r="C27" s="239"/>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9"/>
      <c r="AG27" s="239"/>
      <c r="AH27" s="240"/>
      <c r="AI27" s="240"/>
      <c r="AJ27" s="240"/>
      <c r="AK27" s="240"/>
      <c r="AL27" s="240"/>
      <c r="AM27" s="240"/>
      <c r="AN27" s="238"/>
      <c r="AO27" s="238"/>
      <c r="AP27" s="238"/>
      <c r="AQ27" s="238"/>
      <c r="AR27" s="21"/>
      <c r="AS27" s="21"/>
      <c r="BK27" s="1"/>
    </row>
    <row r="28" spans="1:63" x14ac:dyDescent="0.3">
      <c r="AE28" s="243"/>
      <c r="AF28" s="243"/>
      <c r="AG28" s="1"/>
      <c r="AH28" s="1"/>
      <c r="AI28" s="1"/>
      <c r="AJ28" s="1"/>
      <c r="AK28" s="1"/>
      <c r="AL28" s="1"/>
    </row>
    <row r="29" spans="1:63" x14ac:dyDescent="0.3">
      <c r="A29" s="126" t="s">
        <v>106</v>
      </c>
      <c r="D29" s="126"/>
      <c r="E29" s="126"/>
      <c r="F29" s="126"/>
      <c r="G29" s="126"/>
      <c r="H29" s="12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8"/>
      <c r="AM29" s="408"/>
      <c r="AN29" s="408"/>
      <c r="AO29" s="408"/>
      <c r="AP29" s="408"/>
      <c r="AQ29" s="408"/>
      <c r="AR29" s="129"/>
    </row>
    <row r="30" spans="1:63" ht="9.9499999999999993" customHeight="1" x14ac:dyDescent="0.3">
      <c r="AF30" s="243"/>
      <c r="AG30" s="243"/>
      <c r="AH30" s="1"/>
      <c r="AI30" s="1"/>
      <c r="AJ30" s="1"/>
      <c r="AK30" s="1"/>
      <c r="AL30" s="1"/>
      <c r="AM30" s="1"/>
      <c r="AS30" s="242"/>
      <c r="BK30" s="1"/>
    </row>
    <row r="31" spans="1:63" x14ac:dyDescent="0.3">
      <c r="A31" s="409" t="s">
        <v>0</v>
      </c>
      <c r="B31" s="409"/>
      <c r="C31" s="409"/>
      <c r="D31" s="409"/>
      <c r="E31" s="409"/>
      <c r="F31" s="409"/>
      <c r="G31" s="409"/>
      <c r="H31" s="409"/>
      <c r="I31" s="408"/>
      <c r="J31" s="408"/>
      <c r="K31" s="408"/>
      <c r="L31" s="408"/>
      <c r="M31" s="408"/>
      <c r="N31" s="408"/>
      <c r="O31" s="408"/>
      <c r="P31" s="408"/>
      <c r="Q31" s="408"/>
      <c r="R31" s="408"/>
      <c r="S31" s="408"/>
      <c r="T31" s="408"/>
      <c r="U31" s="408"/>
      <c r="V31" s="408"/>
      <c r="W31" s="408"/>
      <c r="X31" s="408"/>
      <c r="Y31" s="408"/>
      <c r="Z31" s="408"/>
      <c r="AA31" s="408"/>
      <c r="AB31" s="408"/>
      <c r="AC31" s="108"/>
      <c r="AD31" s="108"/>
      <c r="AE31" s="395" t="s">
        <v>107</v>
      </c>
      <c r="AF31" s="395"/>
      <c r="AG31" s="395"/>
      <c r="AH31" s="395"/>
      <c r="AI31" s="395"/>
      <c r="AJ31" s="395"/>
      <c r="AK31" s="395"/>
      <c r="AL31" s="405"/>
      <c r="AM31" s="405"/>
      <c r="AN31" s="405"/>
      <c r="AO31" s="405"/>
      <c r="AP31" s="405"/>
      <c r="AQ31" s="405"/>
      <c r="AR31" s="130"/>
    </row>
    <row r="32" spans="1:63" x14ac:dyDescent="0.3">
      <c r="AE32" s="243"/>
      <c r="AF32" s="243"/>
      <c r="AG32" s="1"/>
      <c r="AH32" s="1"/>
      <c r="AI32" s="1"/>
      <c r="AJ32" s="1"/>
      <c r="AK32" s="1"/>
      <c r="AL32" s="1"/>
    </row>
    <row r="33" spans="1:62" s="15" customFormat="1" ht="17.25" customHeight="1" x14ac:dyDescent="0.25">
      <c r="A33" s="13" t="s">
        <v>20</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4"/>
      <c r="AT33" s="14"/>
      <c r="AU33" s="14"/>
      <c r="AV33" s="14"/>
      <c r="AW33" s="14"/>
      <c r="AX33" s="14"/>
      <c r="AY33" s="14"/>
      <c r="AZ33" s="14"/>
      <c r="BA33" s="14"/>
      <c r="BB33" s="14"/>
      <c r="BC33" s="14"/>
      <c r="BD33" s="14"/>
      <c r="BE33" s="14"/>
      <c r="BF33" s="14"/>
      <c r="BG33" s="14"/>
      <c r="BH33" s="14"/>
      <c r="BI33" s="14"/>
      <c r="BJ33" s="14"/>
    </row>
    <row r="34" spans="1:62" s="16" customFormat="1" ht="8.1" customHeight="1" x14ac:dyDescent="0.25">
      <c r="C34" s="2"/>
      <c r="AS34" s="17"/>
      <c r="AT34" s="17"/>
      <c r="AU34" s="17"/>
      <c r="AV34" s="17"/>
      <c r="AW34" s="17"/>
      <c r="AX34" s="17"/>
      <c r="AY34" s="17"/>
      <c r="AZ34" s="17"/>
      <c r="BA34" s="17"/>
      <c r="BB34" s="17"/>
      <c r="BC34" s="17"/>
      <c r="BD34" s="17"/>
      <c r="BE34" s="17"/>
      <c r="BF34" s="17"/>
      <c r="BG34" s="17"/>
      <c r="BH34" s="17"/>
      <c r="BI34" s="17"/>
      <c r="BJ34" s="17"/>
    </row>
    <row r="35" spans="1:62" s="243" customFormat="1" x14ac:dyDescent="0.3">
      <c r="A35" s="243" t="s">
        <v>125</v>
      </c>
      <c r="E35" s="129"/>
      <c r="O35" s="108"/>
      <c r="P35" s="108"/>
      <c r="Q35" s="129"/>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29"/>
      <c r="AS35" s="1"/>
      <c r="AT35" s="1"/>
      <c r="AU35" s="1"/>
      <c r="AV35" s="1"/>
      <c r="AW35" s="1"/>
      <c r="AX35" s="1"/>
      <c r="AY35" s="1"/>
      <c r="AZ35" s="1"/>
      <c r="BA35" s="1"/>
      <c r="BB35" s="1"/>
      <c r="BC35" s="1"/>
      <c r="BD35" s="1"/>
      <c r="BE35" s="1"/>
      <c r="BF35" s="1"/>
      <c r="BG35" s="1"/>
      <c r="BH35" s="1"/>
      <c r="BI35" s="1"/>
      <c r="BJ35" s="1"/>
    </row>
    <row r="36" spans="1:62" s="243" customFormat="1" x14ac:dyDescent="0.3">
      <c r="E36" s="129"/>
      <c r="O36" s="108"/>
      <c r="P36" s="108"/>
      <c r="Q36" s="129"/>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29"/>
      <c r="AS36" s="1"/>
      <c r="AT36" s="1"/>
      <c r="AU36" s="1"/>
      <c r="AV36" s="1"/>
      <c r="AW36" s="1"/>
      <c r="AX36" s="1"/>
      <c r="AY36" s="1"/>
      <c r="AZ36" s="1"/>
      <c r="BA36" s="1"/>
      <c r="BB36" s="1"/>
      <c r="BC36" s="1"/>
      <c r="BD36" s="1"/>
      <c r="BE36" s="1"/>
      <c r="BF36" s="1"/>
      <c r="BG36" s="1"/>
      <c r="BH36" s="1"/>
      <c r="BI36" s="1"/>
      <c r="BJ36" s="1"/>
    </row>
    <row r="37" spans="1:62" s="20" customFormat="1" ht="16.5" customHeight="1" x14ac:dyDescent="0.3">
      <c r="A37" s="401">
        <v>1</v>
      </c>
      <c r="B37" s="401"/>
      <c r="C37" s="113"/>
      <c r="D37" s="350" t="s">
        <v>94</v>
      </c>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103"/>
      <c r="AR37" s="132"/>
      <c r="AS37" s="133"/>
      <c r="AT37" s="133"/>
      <c r="AU37" s="134"/>
      <c r="AV37" s="134"/>
      <c r="AW37" s="134"/>
      <c r="AX37" s="134"/>
      <c r="AY37" s="134"/>
      <c r="AZ37" s="134"/>
      <c r="BA37" s="134"/>
      <c r="BB37" s="134"/>
      <c r="BC37" s="134"/>
      <c r="BD37" s="134"/>
      <c r="BE37" s="134"/>
      <c r="BF37" s="134"/>
      <c r="BG37" s="134"/>
      <c r="BH37" s="134"/>
      <c r="BI37" s="134"/>
      <c r="BJ37" s="134"/>
    </row>
    <row r="38" spans="1:62" x14ac:dyDescent="0.3">
      <c r="A38" s="112"/>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103"/>
      <c r="AR38" s="1"/>
    </row>
    <row r="39" spans="1:62" ht="15.75" customHeight="1" x14ac:dyDescent="0.3">
      <c r="A39" s="112"/>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103"/>
      <c r="AR39" s="1"/>
    </row>
    <row r="40" spans="1:62" ht="9.9499999999999993" customHeight="1" x14ac:dyDescent="0.3">
      <c r="AE40" s="243"/>
      <c r="AF40" s="243"/>
      <c r="AG40" s="1"/>
      <c r="AH40" s="1"/>
      <c r="AI40" s="1"/>
      <c r="AJ40" s="1"/>
      <c r="AK40" s="1"/>
      <c r="AL40" s="1"/>
    </row>
    <row r="41" spans="1:62" x14ac:dyDescent="0.3">
      <c r="A41" s="112"/>
      <c r="D41" s="131"/>
      <c r="F41" s="135" t="s">
        <v>4</v>
      </c>
      <c r="I41" s="135"/>
      <c r="J41" s="136"/>
      <c r="K41" s="137"/>
      <c r="L41" s="137"/>
      <c r="M41" s="406">
        <v>0</v>
      </c>
      <c r="N41" s="406"/>
      <c r="O41" s="406"/>
      <c r="P41" s="406"/>
      <c r="Q41" s="406"/>
      <c r="S41" s="138" t="s">
        <v>5</v>
      </c>
      <c r="V41" s="407">
        <f>M41*28.35</f>
        <v>0</v>
      </c>
      <c r="W41" s="407"/>
      <c r="X41" s="407"/>
      <c r="Y41" s="99" t="s">
        <v>6</v>
      </c>
      <c r="AR41" s="1"/>
    </row>
    <row r="42" spans="1:62" x14ac:dyDescent="0.3">
      <c r="AE42" s="243"/>
      <c r="AF42" s="243"/>
      <c r="AG42" s="1"/>
      <c r="AH42" s="1"/>
      <c r="AI42" s="1"/>
      <c r="AJ42" s="1"/>
      <c r="AK42" s="1"/>
      <c r="AL42" s="1"/>
    </row>
    <row r="43" spans="1:62" s="144" customFormat="1" x14ac:dyDescent="0.3">
      <c r="A43" s="277"/>
      <c r="B43" s="277"/>
      <c r="C43" s="139"/>
      <c r="D43" s="355" t="s">
        <v>16</v>
      </c>
      <c r="E43" s="355"/>
      <c r="F43" s="140" t="s">
        <v>23</v>
      </c>
      <c r="G43" s="140"/>
      <c r="H43" s="141"/>
      <c r="I43" s="141"/>
      <c r="J43" s="141"/>
      <c r="K43" s="141"/>
      <c r="L43" s="141"/>
      <c r="M43" s="141"/>
      <c r="N43" s="141"/>
      <c r="O43" s="141"/>
      <c r="P43" s="141"/>
      <c r="Q43" s="141"/>
      <c r="R43" s="141"/>
      <c r="S43" s="141"/>
      <c r="T43" s="141"/>
      <c r="U43" s="141"/>
      <c r="V43" s="396">
        <v>0</v>
      </c>
      <c r="W43" s="397"/>
      <c r="X43" s="398"/>
      <c r="Y43" s="141"/>
      <c r="Z43" s="141"/>
      <c r="AA43" s="141"/>
      <c r="AB43" s="141"/>
      <c r="AC43" s="141"/>
      <c r="AD43" s="141"/>
      <c r="AE43" s="141"/>
      <c r="AF43" s="141"/>
      <c r="AG43" s="141"/>
      <c r="AH43" s="141"/>
      <c r="AI43" s="141"/>
      <c r="AJ43" s="141"/>
      <c r="AK43" s="141"/>
      <c r="AL43" s="141"/>
      <c r="AM43" s="141"/>
      <c r="AN43" s="141"/>
      <c r="AO43" s="141"/>
      <c r="AP43" s="141"/>
      <c r="AQ43" s="141"/>
      <c r="AR43" s="141"/>
      <c r="AS43" s="142"/>
      <c r="AT43" s="142"/>
      <c r="AU43" s="143"/>
      <c r="AV43" s="143"/>
      <c r="AW43" s="143"/>
      <c r="AX43" s="143"/>
      <c r="AY43" s="143"/>
      <c r="AZ43" s="143"/>
      <c r="BA43" s="143"/>
      <c r="BB43" s="143"/>
      <c r="BC43" s="143"/>
      <c r="BD43" s="143"/>
      <c r="BE43" s="143"/>
      <c r="BF43" s="143"/>
      <c r="BG43" s="143"/>
      <c r="BH43" s="143"/>
      <c r="BI43" s="143"/>
      <c r="BJ43" s="143"/>
    </row>
    <row r="44" spans="1:62" ht="9.9499999999999993" customHeight="1" x14ac:dyDescent="0.3">
      <c r="AE44" s="243"/>
      <c r="AF44" s="243"/>
      <c r="AG44" s="1"/>
      <c r="AH44" s="1"/>
      <c r="AI44" s="1"/>
      <c r="AJ44" s="1"/>
      <c r="AK44" s="1"/>
      <c r="AL44" s="1"/>
    </row>
    <row r="45" spans="1:62" s="144" customFormat="1" x14ac:dyDescent="0.3">
      <c r="A45" s="277"/>
      <c r="B45" s="277"/>
      <c r="C45" s="139"/>
      <c r="D45" s="355" t="s">
        <v>17</v>
      </c>
      <c r="E45" s="355"/>
      <c r="F45" s="140" t="s">
        <v>24</v>
      </c>
      <c r="G45" s="140"/>
      <c r="H45" s="141"/>
      <c r="I45" s="141"/>
      <c r="J45" s="141"/>
      <c r="K45" s="141"/>
      <c r="L45" s="141"/>
      <c r="M45" s="141"/>
      <c r="N45" s="141"/>
      <c r="O45" s="141"/>
      <c r="P45" s="141"/>
      <c r="Q45" s="141"/>
      <c r="R45" s="141"/>
      <c r="S45" s="141"/>
      <c r="T45" s="141"/>
      <c r="U45" s="141"/>
      <c r="V45" s="396">
        <v>0</v>
      </c>
      <c r="W45" s="397"/>
      <c r="X45" s="398"/>
      <c r="Y45" s="141"/>
      <c r="Z45" s="141"/>
      <c r="AA45" s="141"/>
      <c r="AB45" s="141"/>
      <c r="AC45" s="141"/>
      <c r="AD45" s="141"/>
      <c r="AE45" s="141"/>
      <c r="AF45" s="141"/>
      <c r="AG45" s="141"/>
      <c r="AH45" s="141"/>
      <c r="AI45" s="141"/>
      <c r="AJ45" s="141"/>
      <c r="AK45" s="141"/>
      <c r="AL45" s="141"/>
      <c r="AM45" s="141"/>
      <c r="AN45" s="141"/>
      <c r="AO45" s="141"/>
      <c r="AP45" s="141"/>
      <c r="AQ45" s="141"/>
      <c r="AR45" s="141"/>
      <c r="AS45" s="142"/>
      <c r="AT45" s="142"/>
      <c r="AU45" s="143"/>
      <c r="AV45" s="143"/>
      <c r="AW45" s="143"/>
      <c r="AX45" s="143"/>
      <c r="AY45" s="143"/>
      <c r="AZ45" s="143"/>
      <c r="BA45" s="143"/>
      <c r="BB45" s="143"/>
      <c r="BC45" s="143"/>
      <c r="BD45" s="143"/>
      <c r="BE45" s="143"/>
      <c r="BF45" s="143"/>
      <c r="BG45" s="143"/>
      <c r="BH45" s="143"/>
      <c r="BI45" s="143"/>
      <c r="BJ45" s="143"/>
    </row>
    <row r="46" spans="1:62" ht="9.9499999999999993" customHeight="1" x14ac:dyDescent="0.3">
      <c r="AE46" s="243"/>
      <c r="AF46" s="243"/>
      <c r="AG46" s="1"/>
      <c r="AH46" s="1"/>
      <c r="AI46" s="1"/>
      <c r="AJ46" s="1"/>
      <c r="AK46" s="1"/>
      <c r="AL46" s="1"/>
    </row>
    <row r="47" spans="1:62" s="144" customFormat="1" x14ac:dyDescent="0.3">
      <c r="A47" s="277"/>
      <c r="B47" s="277"/>
      <c r="C47" s="139"/>
      <c r="D47" s="355" t="s">
        <v>13</v>
      </c>
      <c r="E47" s="355"/>
      <c r="F47" s="140" t="s">
        <v>25</v>
      </c>
      <c r="G47" s="140"/>
      <c r="H47" s="141"/>
      <c r="I47" s="141"/>
      <c r="J47" s="141"/>
      <c r="K47" s="141"/>
      <c r="L47" s="141"/>
      <c r="M47" s="141"/>
      <c r="N47" s="141"/>
      <c r="O47" s="141"/>
      <c r="P47" s="141"/>
      <c r="Q47" s="141"/>
      <c r="R47" s="141"/>
      <c r="S47" s="141"/>
      <c r="T47" s="141"/>
      <c r="U47" s="141"/>
      <c r="V47" s="410" t="e">
        <f>(V43/V45)*28.35</f>
        <v>#DIV/0!</v>
      </c>
      <c r="W47" s="411"/>
      <c r="X47" s="412"/>
      <c r="Y47" s="141"/>
      <c r="Z47" s="141"/>
      <c r="AA47" s="141"/>
      <c r="AB47" s="141"/>
      <c r="AC47" s="141"/>
      <c r="AD47" s="141"/>
      <c r="AE47" s="141"/>
      <c r="AF47" s="141"/>
      <c r="AG47" s="141"/>
      <c r="AH47" s="141"/>
      <c r="AI47" s="141"/>
      <c r="AJ47" s="141"/>
      <c r="AK47" s="141"/>
      <c r="AL47" s="141"/>
      <c r="AM47" s="141"/>
      <c r="AN47" s="141"/>
      <c r="AO47" s="141"/>
      <c r="AP47" s="141"/>
      <c r="AQ47" s="141"/>
      <c r="AR47" s="141"/>
      <c r="AS47" s="142"/>
      <c r="AT47" s="142"/>
      <c r="AU47" s="143"/>
      <c r="AV47" s="143"/>
      <c r="AW47" s="143"/>
      <c r="AX47" s="143"/>
      <c r="AY47" s="143"/>
      <c r="AZ47" s="143"/>
      <c r="BA47" s="143"/>
      <c r="BB47" s="143"/>
      <c r="BC47" s="143"/>
      <c r="BD47" s="143"/>
      <c r="BE47" s="143"/>
      <c r="BF47" s="143"/>
      <c r="BG47" s="143"/>
      <c r="BH47" s="143"/>
      <c r="BI47" s="143"/>
      <c r="BJ47" s="143"/>
    </row>
    <row r="48" spans="1:62" ht="9.9499999999999993" customHeight="1" x14ac:dyDescent="0.3">
      <c r="AE48" s="243"/>
      <c r="AF48" s="243"/>
      <c r="AG48" s="1"/>
      <c r="AH48" s="1"/>
      <c r="AI48" s="1"/>
      <c r="AJ48" s="1"/>
      <c r="AK48" s="1"/>
      <c r="AL48" s="1"/>
    </row>
    <row r="49" spans="1:62" s="144" customFormat="1" x14ac:dyDescent="0.3">
      <c r="A49" s="277"/>
      <c r="B49" s="277"/>
      <c r="C49" s="139"/>
      <c r="D49" s="355" t="s">
        <v>26</v>
      </c>
      <c r="E49" s="355"/>
      <c r="F49" s="140" t="s">
        <v>27</v>
      </c>
      <c r="G49" s="140"/>
      <c r="H49" s="141"/>
      <c r="I49" s="141"/>
      <c r="J49" s="141"/>
      <c r="K49" s="141"/>
      <c r="L49" s="141"/>
      <c r="M49" s="141"/>
      <c r="N49" s="141"/>
      <c r="O49" s="141"/>
      <c r="P49" s="141"/>
      <c r="Q49" s="141"/>
      <c r="R49" s="141"/>
      <c r="S49" s="141"/>
      <c r="T49" s="141"/>
      <c r="U49" s="141"/>
      <c r="V49" s="145" t="e">
        <f>IF(V47&lt;=6,"X","")</f>
        <v>#DIV/0!</v>
      </c>
      <c r="W49" s="146" t="s">
        <v>47</v>
      </c>
      <c r="Y49" s="141"/>
      <c r="Z49" s="141"/>
      <c r="AA49" s="141"/>
      <c r="AB49" s="141"/>
      <c r="AC49" s="141"/>
      <c r="AD49" s="141"/>
      <c r="AE49" s="141"/>
      <c r="AF49" s="141"/>
      <c r="AG49" s="141"/>
      <c r="AH49" s="141"/>
      <c r="AI49" s="141"/>
      <c r="AJ49" s="141"/>
      <c r="AK49" s="141"/>
      <c r="AL49" s="141"/>
      <c r="AM49" s="141"/>
      <c r="AN49" s="141"/>
      <c r="AO49" s="141"/>
      <c r="AP49" s="141"/>
      <c r="AQ49" s="141"/>
      <c r="AR49" s="141"/>
      <c r="AS49" s="142"/>
      <c r="AT49" s="142"/>
      <c r="AU49" s="143"/>
      <c r="AV49" s="143"/>
      <c r="AW49" s="143"/>
      <c r="AX49" s="143"/>
      <c r="AY49" s="143"/>
      <c r="AZ49" s="143"/>
      <c r="BA49" s="143"/>
      <c r="BB49" s="143"/>
      <c r="BC49" s="143"/>
      <c r="BD49" s="143"/>
      <c r="BE49" s="143"/>
      <c r="BF49" s="143"/>
      <c r="BG49" s="143"/>
      <c r="BH49" s="143"/>
      <c r="BI49" s="143"/>
      <c r="BJ49" s="143"/>
    </row>
    <row r="50" spans="1:62" s="144" customFormat="1" x14ac:dyDescent="0.3">
      <c r="A50" s="277"/>
      <c r="B50" s="277"/>
      <c r="C50" s="139"/>
      <c r="D50" s="147"/>
      <c r="E50" s="147"/>
      <c r="F50" s="140"/>
      <c r="G50" s="140"/>
      <c r="H50" s="141"/>
      <c r="I50" s="141"/>
      <c r="J50" s="141"/>
      <c r="K50" s="141"/>
      <c r="L50" s="141"/>
      <c r="M50" s="141"/>
      <c r="N50" s="141"/>
      <c r="O50" s="141"/>
      <c r="P50" s="141"/>
      <c r="Q50" s="141"/>
      <c r="R50" s="141"/>
      <c r="S50" s="141"/>
      <c r="T50" s="141"/>
      <c r="U50" s="141"/>
      <c r="V50" s="148"/>
      <c r="W50" s="146"/>
      <c r="Y50" s="141"/>
      <c r="Z50" s="141"/>
      <c r="AA50" s="141"/>
      <c r="AB50" s="141"/>
      <c r="AC50" s="141"/>
      <c r="AD50" s="141"/>
      <c r="AE50" s="141"/>
      <c r="AF50" s="141"/>
      <c r="AG50" s="141"/>
      <c r="AH50" s="141"/>
      <c r="AI50" s="141"/>
      <c r="AJ50" s="141"/>
      <c r="AK50" s="141"/>
      <c r="AL50" s="141"/>
      <c r="AM50" s="141"/>
      <c r="AN50" s="141"/>
      <c r="AO50" s="141"/>
      <c r="AP50" s="141"/>
      <c r="AQ50" s="141"/>
      <c r="AR50" s="141"/>
      <c r="AS50" s="142"/>
      <c r="AT50" s="142"/>
      <c r="AU50" s="143"/>
      <c r="AV50" s="143"/>
      <c r="AW50" s="143"/>
      <c r="AX50" s="143"/>
      <c r="AY50" s="143"/>
      <c r="AZ50" s="143"/>
      <c r="BA50" s="143"/>
      <c r="BB50" s="143"/>
      <c r="BC50" s="143"/>
      <c r="BD50" s="143"/>
      <c r="BE50" s="143"/>
      <c r="BF50" s="143"/>
      <c r="BG50" s="143"/>
      <c r="BH50" s="143"/>
      <c r="BI50" s="143"/>
      <c r="BJ50" s="143"/>
    </row>
    <row r="51" spans="1:62" x14ac:dyDescent="0.3">
      <c r="V51" s="149" t="e">
        <f>IF(V47&gt;6,"X","")</f>
        <v>#DIV/0!</v>
      </c>
      <c r="W51" s="146" t="s">
        <v>48</v>
      </c>
      <c r="X51" s="144"/>
      <c r="Y51" s="141"/>
      <c r="Z51" s="141"/>
      <c r="AA51" s="141"/>
      <c r="AB51" s="141"/>
      <c r="AC51" s="141"/>
      <c r="AD51" s="141"/>
      <c r="AE51" s="141"/>
      <c r="AF51" s="141"/>
      <c r="AG51" s="141"/>
      <c r="AH51" s="141"/>
      <c r="AI51" s="141"/>
      <c r="AJ51" s="1"/>
      <c r="AK51" s="1"/>
      <c r="AL51" s="1"/>
    </row>
    <row r="52" spans="1:62" x14ac:dyDescent="0.3">
      <c r="V52" s="148"/>
      <c r="W52" s="109" t="s">
        <v>46</v>
      </c>
      <c r="X52" s="144"/>
      <c r="Y52" s="141"/>
      <c r="Z52" s="141"/>
      <c r="AA52" s="141"/>
      <c r="AB52" s="141"/>
      <c r="AC52" s="141"/>
      <c r="AD52" s="141"/>
      <c r="AE52" s="141"/>
      <c r="AF52" s="141"/>
      <c r="AG52" s="141"/>
      <c r="AH52" s="141"/>
      <c r="AI52" s="141"/>
      <c r="AJ52" s="1"/>
      <c r="AK52" s="1"/>
      <c r="AL52" s="1"/>
    </row>
    <row r="53" spans="1:62" s="10" customFormat="1" ht="8.1" customHeight="1" x14ac:dyDescent="0.25">
      <c r="E53" s="11"/>
      <c r="O53" s="12"/>
      <c r="P53" s="12"/>
      <c r="Q53" s="11"/>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1"/>
      <c r="AS53" s="8"/>
      <c r="AT53" s="8"/>
      <c r="AU53" s="8"/>
      <c r="AV53" s="8"/>
      <c r="AW53" s="8"/>
      <c r="AX53" s="8"/>
      <c r="AY53" s="8"/>
      <c r="AZ53" s="8"/>
      <c r="BA53" s="8"/>
      <c r="BB53" s="8"/>
      <c r="BC53" s="8"/>
      <c r="BD53" s="8"/>
      <c r="BE53" s="8"/>
      <c r="BF53" s="8"/>
      <c r="BG53" s="8"/>
      <c r="BH53" s="8"/>
      <c r="BI53" s="8"/>
      <c r="BJ53" s="8"/>
    </row>
    <row r="54" spans="1:62" s="2" customFormat="1" ht="12.75" customHeight="1" x14ac:dyDescent="0.25">
      <c r="AI54" s="3"/>
      <c r="AN54" s="4" t="s">
        <v>99</v>
      </c>
      <c r="AS54" s="5"/>
      <c r="AT54" s="5"/>
      <c r="AU54" s="5"/>
      <c r="AV54" s="5"/>
      <c r="AW54" s="6"/>
      <c r="AX54" s="5"/>
      <c r="AY54" s="5"/>
      <c r="AZ54" s="5"/>
      <c r="BA54" s="5"/>
      <c r="BB54" s="5"/>
      <c r="BC54" s="5"/>
      <c r="BD54" s="5"/>
      <c r="BE54" s="5"/>
      <c r="BF54" s="5"/>
      <c r="BG54" s="5"/>
      <c r="BH54" s="5"/>
      <c r="BI54" s="5"/>
      <c r="BJ54" s="5"/>
    </row>
    <row r="55" spans="1:62" s="9" customFormat="1" ht="4.1500000000000004"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8"/>
      <c r="AT55" s="8"/>
      <c r="AU55" s="8"/>
      <c r="AV55" s="8"/>
      <c r="AW55" s="8"/>
      <c r="AX55" s="8"/>
      <c r="AY55" s="8"/>
      <c r="AZ55" s="8"/>
      <c r="BA55" s="8"/>
      <c r="BB55" s="8"/>
      <c r="BC55" s="8"/>
      <c r="BD55" s="8"/>
      <c r="BE55" s="8"/>
      <c r="BF55" s="8"/>
      <c r="BG55" s="8"/>
      <c r="BH55" s="8"/>
      <c r="BI55" s="8"/>
      <c r="BJ55" s="8"/>
    </row>
    <row r="56" spans="1:62" s="250" customFormat="1" ht="18" x14ac:dyDescent="0.25">
      <c r="A56" s="360" t="s">
        <v>108</v>
      </c>
      <c r="B56" s="360"/>
      <c r="C56" s="360"/>
      <c r="D56" s="360"/>
      <c r="E56" s="360"/>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0"/>
      <c r="AI56" s="360"/>
      <c r="AJ56" s="360"/>
      <c r="AK56" s="360"/>
      <c r="AL56" s="360"/>
      <c r="AM56" s="360"/>
      <c r="AN56" s="360"/>
      <c r="AO56" s="360"/>
      <c r="AP56" s="360"/>
      <c r="AQ56" s="360"/>
      <c r="AR56" s="248"/>
      <c r="AS56" s="249"/>
      <c r="AT56" s="249"/>
      <c r="AU56" s="249"/>
      <c r="AV56" s="249"/>
      <c r="AW56" s="249"/>
      <c r="AX56" s="249"/>
      <c r="AY56" s="249"/>
      <c r="AZ56" s="249"/>
      <c r="BA56" s="249"/>
      <c r="BB56" s="249"/>
      <c r="BC56" s="249"/>
      <c r="BD56" s="249"/>
      <c r="BE56" s="249"/>
      <c r="BF56" s="249"/>
      <c r="BG56" s="249"/>
      <c r="BH56" s="249"/>
      <c r="BI56" s="249"/>
      <c r="BJ56" s="249"/>
    </row>
    <row r="57" spans="1:62" s="2" customFormat="1" ht="12.75" x14ac:dyDescent="0.25">
      <c r="C57" s="18"/>
      <c r="AK57" s="3"/>
      <c r="AS57" s="5"/>
      <c r="AT57" s="5"/>
      <c r="AU57" s="5"/>
      <c r="AV57" s="5"/>
      <c r="AW57" s="5"/>
      <c r="AX57" s="5"/>
      <c r="AY57" s="5"/>
      <c r="AZ57" s="5"/>
      <c r="BA57" s="5"/>
      <c r="BB57" s="5"/>
      <c r="BC57" s="5"/>
      <c r="BD57" s="5"/>
      <c r="BE57" s="5"/>
      <c r="BF57" s="5"/>
      <c r="BG57" s="5"/>
      <c r="BH57" s="5"/>
      <c r="BI57" s="5"/>
      <c r="BJ57" s="5"/>
    </row>
    <row r="58" spans="1:62" s="15" customFormat="1" ht="18" x14ac:dyDescent="0.25">
      <c r="A58" s="13" t="s">
        <v>28</v>
      </c>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4"/>
      <c r="AT58" s="14"/>
      <c r="AU58" s="14"/>
      <c r="AV58" s="14"/>
      <c r="AW58" s="14"/>
      <c r="AX58" s="14"/>
      <c r="AY58" s="14"/>
      <c r="AZ58" s="14"/>
      <c r="BA58" s="14"/>
      <c r="BB58" s="14"/>
      <c r="BC58" s="14"/>
      <c r="BD58" s="14"/>
      <c r="BE58" s="14"/>
      <c r="BF58" s="14"/>
      <c r="BG58" s="14"/>
      <c r="BH58" s="14"/>
      <c r="BI58" s="14"/>
      <c r="BJ58" s="14"/>
    </row>
    <row r="59" spans="1:62" s="16" customFormat="1" ht="8.1" customHeight="1" x14ac:dyDescent="0.25">
      <c r="C59" s="2"/>
      <c r="AS59" s="17"/>
      <c r="AT59" s="17"/>
      <c r="AU59" s="17"/>
      <c r="AV59" s="17"/>
      <c r="AW59" s="17"/>
      <c r="AX59" s="17"/>
      <c r="AY59" s="17"/>
      <c r="AZ59" s="17"/>
      <c r="BA59" s="17"/>
      <c r="BB59" s="17"/>
      <c r="BC59" s="17"/>
      <c r="BD59" s="17"/>
      <c r="BE59" s="17"/>
      <c r="BF59" s="17"/>
      <c r="BG59" s="17"/>
      <c r="BH59" s="17"/>
      <c r="BI59" s="17"/>
      <c r="BJ59" s="17"/>
    </row>
    <row r="60" spans="1:62" s="20" customFormat="1" ht="15" customHeight="1" x14ac:dyDescent="0.3">
      <c r="A60" s="359">
        <v>1</v>
      </c>
      <c r="B60" s="359"/>
      <c r="C60" s="113"/>
      <c r="D60" s="53" t="s">
        <v>93</v>
      </c>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3"/>
      <c r="AT60" s="133"/>
      <c r="AU60" s="134"/>
      <c r="AV60" s="134"/>
      <c r="AW60" s="134"/>
      <c r="AX60" s="134"/>
      <c r="AY60" s="134"/>
      <c r="AZ60" s="134"/>
      <c r="BA60" s="134"/>
      <c r="BB60" s="134"/>
      <c r="BC60" s="134"/>
      <c r="BD60" s="134"/>
      <c r="BE60" s="134"/>
      <c r="BF60" s="134"/>
      <c r="BG60" s="134"/>
      <c r="BH60" s="134"/>
      <c r="BI60" s="134"/>
      <c r="BJ60" s="134"/>
    </row>
    <row r="61" spans="1:62" ht="8.1" customHeight="1" x14ac:dyDescent="0.3">
      <c r="AE61" s="243"/>
      <c r="AF61" s="243"/>
      <c r="AG61" s="1"/>
      <c r="AH61" s="1"/>
      <c r="AI61" s="1"/>
      <c r="AJ61" s="1"/>
      <c r="AK61" s="1"/>
      <c r="AL61" s="1"/>
    </row>
    <row r="62" spans="1:62" s="140" customFormat="1" x14ac:dyDescent="0.3">
      <c r="C62" s="150"/>
      <c r="D62" s="355" t="s">
        <v>16</v>
      </c>
      <c r="E62" s="355"/>
      <c r="F62" s="140" t="s">
        <v>21</v>
      </c>
      <c r="H62" s="242"/>
      <c r="I62" s="242"/>
      <c r="J62" s="242"/>
      <c r="K62" s="242"/>
      <c r="L62" s="242"/>
      <c r="O62" s="129"/>
      <c r="P62" s="129"/>
      <c r="Q62" s="402"/>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4"/>
      <c r="AR62" s="129"/>
      <c r="AS62" s="151"/>
      <c r="AT62" s="151"/>
      <c r="AU62" s="151"/>
      <c r="AV62" s="152"/>
      <c r="AW62" s="152"/>
      <c r="AX62" s="152"/>
      <c r="AY62" s="152"/>
      <c r="AZ62" s="152"/>
      <c r="BA62" s="152"/>
      <c r="BB62" s="152"/>
      <c r="BC62" s="152"/>
      <c r="BD62" s="152"/>
      <c r="BE62" s="152"/>
      <c r="BF62" s="152"/>
      <c r="BG62" s="152"/>
      <c r="BH62" s="152"/>
      <c r="BI62" s="152"/>
      <c r="BJ62" s="152"/>
    </row>
    <row r="63" spans="1:62" s="243" customFormat="1" ht="3.95" customHeight="1" x14ac:dyDescent="0.3">
      <c r="O63" s="108"/>
      <c r="P63" s="108"/>
      <c r="Q63" s="129"/>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29"/>
      <c r="AS63" s="1"/>
      <c r="AT63" s="1"/>
      <c r="AU63" s="1"/>
      <c r="AV63" s="1"/>
      <c r="AW63" s="1"/>
      <c r="AX63" s="1"/>
      <c r="AY63" s="1"/>
      <c r="AZ63" s="1"/>
      <c r="BA63" s="1"/>
      <c r="BB63" s="1"/>
      <c r="BC63" s="1"/>
      <c r="BD63" s="1"/>
      <c r="BE63" s="1"/>
      <c r="BF63" s="1"/>
      <c r="BG63" s="1"/>
      <c r="BH63" s="1"/>
      <c r="BI63" s="1"/>
      <c r="BJ63" s="1"/>
    </row>
    <row r="64" spans="1:62" s="140" customFormat="1" x14ac:dyDescent="0.3">
      <c r="C64" s="150"/>
      <c r="D64" s="355" t="s">
        <v>17</v>
      </c>
      <c r="E64" s="355"/>
      <c r="F64" s="140" t="s">
        <v>22</v>
      </c>
      <c r="H64" s="242"/>
      <c r="I64" s="242"/>
      <c r="J64" s="242"/>
      <c r="K64" s="242"/>
      <c r="L64" s="242"/>
      <c r="M64" s="129"/>
      <c r="N64" s="129"/>
      <c r="O64" s="129"/>
      <c r="P64" s="129"/>
      <c r="Q64" s="384"/>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6"/>
      <c r="AR64" s="129"/>
      <c r="AS64" s="151"/>
      <c r="AT64" s="151"/>
      <c r="AU64" s="152"/>
      <c r="AV64" s="152"/>
      <c r="AW64" s="152"/>
      <c r="AX64" s="152"/>
      <c r="AY64" s="152"/>
      <c r="AZ64" s="152"/>
      <c r="BA64" s="152"/>
      <c r="BB64" s="152"/>
      <c r="BC64" s="152"/>
      <c r="BD64" s="152"/>
      <c r="BE64" s="152"/>
      <c r="BF64" s="152"/>
      <c r="BG64" s="152"/>
      <c r="BH64" s="152"/>
      <c r="BI64" s="152"/>
      <c r="BJ64" s="152"/>
    </row>
    <row r="65" spans="1:62" s="243" customFormat="1" x14ac:dyDescent="0.3">
      <c r="F65" s="383" t="s">
        <v>56</v>
      </c>
      <c r="G65" s="383"/>
      <c r="H65" s="383"/>
      <c r="I65" s="383"/>
      <c r="J65" s="383"/>
      <c r="K65" s="383"/>
      <c r="L65" s="383"/>
      <c r="M65" s="383"/>
      <c r="N65" s="383"/>
      <c r="O65" s="108"/>
      <c r="P65" s="108"/>
      <c r="Q65" s="387"/>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9"/>
      <c r="AR65" s="129"/>
      <c r="AS65" s="1"/>
      <c r="AT65" s="1"/>
      <c r="AU65" s="1"/>
      <c r="AV65" s="1"/>
      <c r="AW65" s="1"/>
      <c r="AX65" s="1"/>
      <c r="AY65" s="1"/>
      <c r="AZ65" s="1"/>
      <c r="BA65" s="1"/>
      <c r="BB65" s="1"/>
      <c r="BC65" s="1"/>
      <c r="BD65" s="1"/>
      <c r="BE65" s="1"/>
      <c r="BF65" s="1"/>
      <c r="BG65" s="1"/>
      <c r="BH65" s="1"/>
      <c r="BI65" s="1"/>
      <c r="BJ65" s="1"/>
    </row>
    <row r="66" spans="1:62" s="243" customFormat="1" x14ac:dyDescent="0.3">
      <c r="F66" s="383"/>
      <c r="G66" s="383"/>
      <c r="H66" s="383"/>
      <c r="I66" s="383"/>
      <c r="J66" s="383"/>
      <c r="K66" s="383"/>
      <c r="L66" s="383"/>
      <c r="M66" s="383"/>
      <c r="N66" s="383"/>
      <c r="O66" s="108"/>
      <c r="P66" s="108"/>
      <c r="Q66" s="387"/>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9"/>
      <c r="AR66" s="129"/>
      <c r="AS66" s="1"/>
      <c r="AT66" s="1"/>
      <c r="AU66" s="1"/>
      <c r="AV66" s="1"/>
      <c r="AW66" s="1"/>
      <c r="AX66" s="1"/>
      <c r="AY66" s="1"/>
      <c r="AZ66" s="1"/>
      <c r="BA66" s="1"/>
      <c r="BB66" s="1"/>
      <c r="BC66" s="1"/>
      <c r="BD66" s="1"/>
      <c r="BE66" s="1"/>
      <c r="BF66" s="1"/>
      <c r="BG66" s="1"/>
      <c r="BH66" s="1"/>
      <c r="BI66" s="1"/>
      <c r="BJ66" s="1"/>
    </row>
    <row r="67" spans="1:62" s="243" customFormat="1" x14ac:dyDescent="0.3">
      <c r="F67" s="383"/>
      <c r="G67" s="383"/>
      <c r="H67" s="383"/>
      <c r="I67" s="383"/>
      <c r="J67" s="383"/>
      <c r="K67" s="383"/>
      <c r="L67" s="383"/>
      <c r="M67" s="383"/>
      <c r="N67" s="383"/>
      <c r="O67" s="108"/>
      <c r="P67" s="108"/>
      <c r="Q67" s="387"/>
      <c r="R67" s="388"/>
      <c r="S67" s="388"/>
      <c r="T67" s="388"/>
      <c r="U67" s="388"/>
      <c r="V67" s="388"/>
      <c r="W67" s="388"/>
      <c r="X67" s="388"/>
      <c r="Y67" s="388"/>
      <c r="Z67" s="388"/>
      <c r="AA67" s="388"/>
      <c r="AB67" s="388"/>
      <c r="AC67" s="388"/>
      <c r="AD67" s="388"/>
      <c r="AE67" s="388"/>
      <c r="AF67" s="388"/>
      <c r="AG67" s="388"/>
      <c r="AH67" s="388"/>
      <c r="AI67" s="388"/>
      <c r="AJ67" s="388"/>
      <c r="AK67" s="388"/>
      <c r="AL67" s="388"/>
      <c r="AM67" s="388"/>
      <c r="AN67" s="388"/>
      <c r="AO67" s="388"/>
      <c r="AP67" s="388"/>
      <c r="AQ67" s="389"/>
      <c r="AR67" s="129"/>
      <c r="AS67" s="1"/>
      <c r="AT67" s="1"/>
      <c r="AU67" s="1"/>
      <c r="AV67" s="1"/>
      <c r="AW67" s="1"/>
      <c r="AX67" s="1"/>
      <c r="AY67" s="1"/>
      <c r="AZ67" s="1"/>
      <c r="BA67" s="1"/>
      <c r="BB67" s="1"/>
      <c r="BC67" s="1"/>
      <c r="BD67" s="1"/>
      <c r="BE67" s="1"/>
      <c r="BF67" s="1"/>
      <c r="BG67" s="1"/>
      <c r="BH67" s="1"/>
      <c r="BI67" s="1"/>
      <c r="BJ67" s="1"/>
    </row>
    <row r="68" spans="1:62" s="243" customFormat="1" x14ac:dyDescent="0.3">
      <c r="F68" s="383"/>
      <c r="G68" s="383"/>
      <c r="H68" s="383"/>
      <c r="I68" s="383"/>
      <c r="J68" s="383"/>
      <c r="K68" s="383"/>
      <c r="L68" s="383"/>
      <c r="M68" s="383"/>
      <c r="N68" s="383"/>
      <c r="O68" s="108"/>
      <c r="P68" s="108"/>
      <c r="Q68" s="387"/>
      <c r="R68" s="388"/>
      <c r="S68" s="388"/>
      <c r="T68" s="388"/>
      <c r="U68" s="388"/>
      <c r="V68" s="388"/>
      <c r="W68" s="388"/>
      <c r="X68" s="388"/>
      <c r="Y68" s="388"/>
      <c r="Z68" s="388"/>
      <c r="AA68" s="388"/>
      <c r="AB68" s="388"/>
      <c r="AC68" s="388"/>
      <c r="AD68" s="388"/>
      <c r="AE68" s="388"/>
      <c r="AF68" s="388"/>
      <c r="AG68" s="388"/>
      <c r="AH68" s="388"/>
      <c r="AI68" s="388"/>
      <c r="AJ68" s="388"/>
      <c r="AK68" s="388"/>
      <c r="AL68" s="388"/>
      <c r="AM68" s="388"/>
      <c r="AN68" s="388"/>
      <c r="AO68" s="388"/>
      <c r="AP68" s="388"/>
      <c r="AQ68" s="389"/>
      <c r="AR68" s="129"/>
      <c r="AS68" s="1"/>
      <c r="AT68" s="1"/>
      <c r="AU68" s="1"/>
      <c r="AV68" s="1"/>
      <c r="AW68" s="1"/>
      <c r="AX68" s="1"/>
      <c r="AY68" s="1"/>
      <c r="AZ68" s="1"/>
      <c r="BA68" s="1"/>
      <c r="BB68" s="1"/>
      <c r="BC68" s="1"/>
      <c r="BD68" s="1"/>
      <c r="BE68" s="1"/>
      <c r="BF68" s="1"/>
      <c r="BG68" s="1"/>
      <c r="BH68" s="1"/>
      <c r="BI68" s="1"/>
      <c r="BJ68" s="1"/>
    </row>
    <row r="69" spans="1:62" s="243" customFormat="1" x14ac:dyDescent="0.3">
      <c r="F69" s="383"/>
      <c r="G69" s="383"/>
      <c r="H69" s="383"/>
      <c r="I69" s="383"/>
      <c r="J69" s="383"/>
      <c r="K69" s="383"/>
      <c r="L69" s="383"/>
      <c r="M69" s="383"/>
      <c r="N69" s="383"/>
      <c r="O69" s="108"/>
      <c r="P69" s="108"/>
      <c r="Q69" s="387"/>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9"/>
      <c r="AR69" s="129"/>
      <c r="AS69" s="1"/>
      <c r="AT69" s="1"/>
      <c r="AU69" s="1"/>
      <c r="AV69" s="1"/>
      <c r="AW69" s="1"/>
      <c r="AX69" s="1"/>
      <c r="AY69" s="1"/>
      <c r="AZ69" s="1"/>
      <c r="BA69" s="1"/>
      <c r="BB69" s="1"/>
      <c r="BC69" s="1"/>
      <c r="BD69" s="1"/>
      <c r="BE69" s="1"/>
      <c r="BF69" s="1"/>
      <c r="BG69" s="1"/>
      <c r="BH69" s="1"/>
      <c r="BI69" s="1"/>
      <c r="BJ69" s="1"/>
    </row>
    <row r="70" spans="1:62" s="243" customFormat="1" x14ac:dyDescent="0.3">
      <c r="F70" s="383"/>
      <c r="G70" s="383"/>
      <c r="H70" s="383"/>
      <c r="I70" s="383"/>
      <c r="J70" s="383"/>
      <c r="K70" s="383"/>
      <c r="L70" s="383"/>
      <c r="M70" s="383"/>
      <c r="N70" s="383"/>
      <c r="O70" s="108"/>
      <c r="P70" s="108"/>
      <c r="Q70" s="387"/>
      <c r="R70" s="388"/>
      <c r="S70" s="388"/>
      <c r="T70" s="388"/>
      <c r="U70" s="388"/>
      <c r="V70" s="388"/>
      <c r="W70" s="388"/>
      <c r="X70" s="388"/>
      <c r="Y70" s="388"/>
      <c r="Z70" s="388"/>
      <c r="AA70" s="388"/>
      <c r="AB70" s="388"/>
      <c r="AC70" s="388"/>
      <c r="AD70" s="388"/>
      <c r="AE70" s="388"/>
      <c r="AF70" s="388"/>
      <c r="AG70" s="388"/>
      <c r="AH70" s="388"/>
      <c r="AI70" s="388"/>
      <c r="AJ70" s="388"/>
      <c r="AK70" s="388"/>
      <c r="AL70" s="388"/>
      <c r="AM70" s="388"/>
      <c r="AN70" s="388"/>
      <c r="AO70" s="388"/>
      <c r="AP70" s="388"/>
      <c r="AQ70" s="389"/>
      <c r="AR70" s="129"/>
      <c r="AS70" s="1"/>
      <c r="AT70" s="1"/>
      <c r="AU70" s="1"/>
      <c r="AV70" s="1"/>
      <c r="AW70" s="1"/>
      <c r="AX70" s="1"/>
      <c r="AY70" s="1"/>
      <c r="AZ70" s="1"/>
      <c r="BA70" s="1"/>
      <c r="BB70" s="1"/>
      <c r="BC70" s="1"/>
      <c r="BD70" s="1"/>
      <c r="BE70" s="1"/>
      <c r="BF70" s="1"/>
      <c r="BG70" s="1"/>
      <c r="BH70" s="1"/>
      <c r="BI70" s="1"/>
      <c r="BJ70" s="1"/>
    </row>
    <row r="71" spans="1:62" s="243" customFormat="1" x14ac:dyDescent="0.3">
      <c r="F71" s="383"/>
      <c r="G71" s="383"/>
      <c r="H71" s="383"/>
      <c r="I71" s="383"/>
      <c r="J71" s="383"/>
      <c r="K71" s="383"/>
      <c r="L71" s="383"/>
      <c r="M71" s="383"/>
      <c r="N71" s="383"/>
      <c r="O71" s="108"/>
      <c r="P71" s="108"/>
      <c r="Q71" s="390"/>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1"/>
      <c r="AP71" s="391"/>
      <c r="AQ71" s="392"/>
      <c r="AR71" s="129"/>
      <c r="AS71" s="1"/>
      <c r="AT71" s="1"/>
      <c r="AU71" s="1"/>
      <c r="AV71" s="1"/>
      <c r="AW71" s="1"/>
      <c r="AX71" s="1"/>
      <c r="AY71" s="1"/>
      <c r="AZ71" s="1"/>
      <c r="BA71" s="1"/>
      <c r="BB71" s="1"/>
      <c r="BC71" s="1"/>
      <c r="BD71" s="1"/>
      <c r="BE71" s="1"/>
      <c r="BF71" s="1"/>
      <c r="BG71" s="1"/>
      <c r="BH71" s="1"/>
      <c r="BI71" s="1"/>
      <c r="BJ71" s="1"/>
    </row>
    <row r="72" spans="1:62" s="21" customFormat="1" x14ac:dyDescent="0.3">
      <c r="F72" s="328"/>
      <c r="G72" s="328"/>
      <c r="H72" s="328"/>
      <c r="I72" s="328"/>
      <c r="J72" s="328"/>
      <c r="K72" s="328"/>
      <c r="L72" s="328"/>
      <c r="M72" s="328"/>
      <c r="N72" s="328"/>
      <c r="O72" s="129"/>
      <c r="P72" s="1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129"/>
      <c r="AS72" s="24"/>
      <c r="AT72" s="24"/>
      <c r="AU72" s="24"/>
      <c r="AV72" s="24"/>
      <c r="AW72" s="24"/>
      <c r="AX72" s="24"/>
      <c r="AY72" s="24"/>
      <c r="AZ72" s="24"/>
      <c r="BA72" s="24"/>
      <c r="BB72" s="24"/>
      <c r="BC72" s="24"/>
      <c r="BD72" s="24"/>
      <c r="BE72" s="24"/>
      <c r="BF72" s="24"/>
      <c r="BG72" s="24"/>
      <c r="BH72" s="24"/>
      <c r="BI72" s="24"/>
      <c r="BJ72" s="24"/>
    </row>
    <row r="73" spans="1:62" s="21" customFormat="1" ht="16.5" customHeight="1" x14ac:dyDescent="0.3">
      <c r="A73" s="348" t="s">
        <v>134</v>
      </c>
      <c r="B73" s="348"/>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c r="AJ73" s="348"/>
      <c r="AK73" s="348"/>
      <c r="AL73" s="348"/>
      <c r="AM73" s="348"/>
      <c r="AN73" s="348"/>
      <c r="AO73" s="348"/>
      <c r="AP73" s="348"/>
      <c r="AQ73" s="141"/>
      <c r="AR73" s="129"/>
      <c r="AS73" s="24"/>
      <c r="AT73" s="24"/>
      <c r="AU73" s="24"/>
      <c r="AV73" s="24"/>
      <c r="AW73" s="24"/>
      <c r="AX73" s="24"/>
      <c r="AY73" s="24"/>
      <c r="AZ73" s="24"/>
      <c r="BA73" s="24"/>
      <c r="BB73" s="24"/>
      <c r="BC73" s="24"/>
      <c r="BD73" s="24"/>
      <c r="BE73" s="24"/>
      <c r="BF73" s="24"/>
      <c r="BG73" s="24"/>
      <c r="BH73" s="24"/>
      <c r="BI73" s="24"/>
      <c r="BJ73" s="24"/>
    </row>
    <row r="74" spans="1:62" s="21" customFormat="1" ht="16.5" customHeight="1" x14ac:dyDescent="0.3">
      <c r="A74" s="348"/>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c r="AJ74" s="348"/>
      <c r="AK74" s="348"/>
      <c r="AL74" s="348"/>
      <c r="AM74" s="348"/>
      <c r="AN74" s="348"/>
      <c r="AO74" s="348"/>
      <c r="AP74" s="348"/>
      <c r="AQ74" s="141"/>
      <c r="AR74" s="129"/>
      <c r="AS74" s="24"/>
      <c r="AT74" s="24"/>
      <c r="AU74" s="24"/>
      <c r="AV74" s="24"/>
      <c r="AW74" s="24"/>
      <c r="AX74" s="24"/>
      <c r="AY74" s="24"/>
      <c r="AZ74" s="24"/>
      <c r="BA74" s="24"/>
      <c r="BB74" s="24"/>
      <c r="BC74" s="24"/>
      <c r="BD74" s="24"/>
      <c r="BE74" s="24"/>
      <c r="BF74" s="24"/>
      <c r="BG74" s="24"/>
      <c r="BH74" s="24"/>
      <c r="BI74" s="24"/>
      <c r="BJ74" s="24"/>
    </row>
    <row r="75" spans="1:62" s="21" customFormat="1" ht="16.5" customHeight="1" x14ac:dyDescent="0.3">
      <c r="A75" s="348"/>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348"/>
      <c r="AK75" s="348"/>
      <c r="AL75" s="348"/>
      <c r="AM75" s="348"/>
      <c r="AN75" s="348"/>
      <c r="AO75" s="348"/>
      <c r="AP75" s="348"/>
      <c r="AQ75" s="141"/>
      <c r="AR75" s="129"/>
      <c r="AS75" s="24"/>
      <c r="AT75" s="24"/>
      <c r="AU75" s="24"/>
      <c r="AV75" s="24"/>
      <c r="AW75" s="24"/>
      <c r="AX75" s="24"/>
      <c r="AY75" s="24"/>
      <c r="AZ75" s="24"/>
      <c r="BA75" s="24"/>
      <c r="BB75" s="24"/>
      <c r="BC75" s="24"/>
      <c r="BD75" s="24"/>
      <c r="BE75" s="24"/>
      <c r="BF75" s="24"/>
      <c r="BG75" s="24"/>
      <c r="BH75" s="24"/>
      <c r="BI75" s="24"/>
      <c r="BJ75" s="24"/>
    </row>
    <row r="76" spans="1:62" s="21" customFormat="1" ht="8.1" customHeight="1" x14ac:dyDescent="0.3">
      <c r="D76" s="330"/>
      <c r="E76" s="330"/>
      <c r="F76" s="330"/>
      <c r="G76" s="330"/>
      <c r="H76" s="330"/>
      <c r="I76" s="330"/>
      <c r="J76" s="330"/>
      <c r="K76" s="330"/>
      <c r="L76" s="330"/>
      <c r="M76" s="330"/>
      <c r="N76" s="330"/>
      <c r="O76" s="330"/>
      <c r="P76" s="330"/>
      <c r="Q76" s="330"/>
      <c r="R76" s="330"/>
      <c r="S76" s="330"/>
      <c r="T76" s="330"/>
      <c r="U76" s="330"/>
      <c r="V76" s="330"/>
      <c r="W76" s="330"/>
      <c r="X76" s="330"/>
      <c r="Y76" s="330"/>
      <c r="Z76" s="330"/>
      <c r="AA76" s="330"/>
      <c r="AB76" s="330"/>
      <c r="AC76" s="330"/>
      <c r="AD76" s="330"/>
      <c r="AE76" s="330"/>
      <c r="AF76" s="330"/>
      <c r="AG76" s="330"/>
      <c r="AH76" s="330"/>
      <c r="AI76" s="330"/>
      <c r="AJ76" s="330"/>
      <c r="AK76" s="330"/>
      <c r="AL76" s="330"/>
      <c r="AM76" s="330"/>
      <c r="AN76" s="330"/>
      <c r="AO76" s="330"/>
      <c r="AP76" s="330"/>
      <c r="AQ76" s="330"/>
      <c r="AR76" s="129"/>
      <c r="AS76" s="24"/>
      <c r="AT76" s="24"/>
      <c r="AU76" s="24"/>
      <c r="AV76" s="24"/>
      <c r="AW76" s="24"/>
      <c r="AX76" s="24"/>
      <c r="AY76" s="24"/>
      <c r="AZ76" s="24"/>
      <c r="BA76" s="24"/>
      <c r="BB76" s="24"/>
      <c r="BC76" s="24"/>
      <c r="BD76" s="24"/>
      <c r="BE76" s="24"/>
      <c r="BF76" s="24"/>
      <c r="BG76" s="24"/>
      <c r="BH76" s="24"/>
      <c r="BI76" s="24"/>
      <c r="BJ76" s="24"/>
    </row>
    <row r="77" spans="1:62" s="21" customFormat="1" ht="16.5" customHeight="1" x14ac:dyDescent="0.3">
      <c r="D77" s="348" t="s">
        <v>131</v>
      </c>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c r="AJ77" s="348"/>
      <c r="AK77" s="348"/>
      <c r="AL77" s="348"/>
      <c r="AM77" s="348"/>
      <c r="AN77" s="348"/>
      <c r="AO77" s="348"/>
      <c r="AP77" s="348"/>
      <c r="AQ77" s="141"/>
      <c r="AR77" s="129"/>
      <c r="AS77" s="24"/>
      <c r="AT77" s="24"/>
      <c r="AU77" s="24"/>
      <c r="AV77" s="24"/>
      <c r="AW77" s="24"/>
      <c r="AX77" s="24"/>
      <c r="AY77" s="24"/>
      <c r="AZ77" s="24"/>
      <c r="BA77" s="24"/>
      <c r="BB77" s="24"/>
      <c r="BC77" s="24"/>
      <c r="BD77" s="24"/>
      <c r="BE77" s="24"/>
      <c r="BF77" s="24"/>
      <c r="BG77" s="24"/>
      <c r="BH77" s="24"/>
      <c r="BI77" s="24"/>
      <c r="BJ77" s="24"/>
    </row>
    <row r="78" spans="1:62" s="21" customFormat="1" x14ac:dyDescent="0.3">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c r="AJ78" s="348"/>
      <c r="AK78" s="348"/>
      <c r="AL78" s="348"/>
      <c r="AM78" s="348"/>
      <c r="AN78" s="348"/>
      <c r="AO78" s="348"/>
      <c r="AP78" s="348"/>
      <c r="AQ78" s="141"/>
      <c r="AR78" s="129"/>
      <c r="AS78" s="24"/>
      <c r="AT78" s="24"/>
      <c r="AU78" s="24"/>
      <c r="AV78" s="24"/>
      <c r="AW78" s="24"/>
      <c r="AX78" s="24"/>
      <c r="AY78" s="24"/>
      <c r="AZ78" s="24"/>
      <c r="BA78" s="24"/>
      <c r="BB78" s="24"/>
      <c r="BC78" s="24"/>
      <c r="BD78" s="24"/>
      <c r="BE78" s="24"/>
      <c r="BF78" s="24"/>
      <c r="BG78" s="24"/>
      <c r="BH78" s="24"/>
      <c r="BI78" s="24"/>
      <c r="BJ78" s="24"/>
    </row>
    <row r="79" spans="1:62" s="21" customFormat="1" x14ac:dyDescent="0.3">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J79" s="348"/>
      <c r="AK79" s="348"/>
      <c r="AL79" s="348"/>
      <c r="AM79" s="348"/>
      <c r="AN79" s="348"/>
      <c r="AO79" s="348"/>
      <c r="AP79" s="348"/>
      <c r="AQ79" s="141"/>
      <c r="AR79" s="129"/>
      <c r="AS79" s="24"/>
      <c r="AT79" s="24"/>
      <c r="AU79" s="24"/>
      <c r="AV79" s="24"/>
      <c r="AW79" s="24"/>
      <c r="AX79" s="24"/>
      <c r="AY79" s="24"/>
      <c r="AZ79" s="24"/>
      <c r="BA79" s="24"/>
      <c r="BB79" s="24"/>
      <c r="BC79" s="24"/>
      <c r="BD79" s="24"/>
      <c r="BE79" s="24"/>
      <c r="BF79" s="24"/>
      <c r="BG79" s="24"/>
      <c r="BH79" s="24"/>
      <c r="BI79" s="24"/>
      <c r="BJ79" s="24"/>
    </row>
    <row r="80" spans="1:62" s="21" customFormat="1" x14ac:dyDescent="0.3">
      <c r="D80" s="330"/>
      <c r="E80" s="330"/>
      <c r="F80" s="330"/>
      <c r="G80" s="330"/>
      <c r="H80" s="330"/>
      <c r="I80" s="330"/>
      <c r="J80" s="330"/>
      <c r="K80" s="330"/>
      <c r="L80" s="330"/>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c r="AM80" s="330"/>
      <c r="AN80" s="330"/>
      <c r="AO80" s="330"/>
      <c r="AP80" s="330"/>
      <c r="AQ80" s="330"/>
      <c r="AR80" s="129"/>
      <c r="AS80" s="24"/>
      <c r="AT80" s="24"/>
      <c r="AU80" s="24"/>
      <c r="AV80" s="24"/>
      <c r="AW80" s="24"/>
      <c r="AX80" s="24"/>
      <c r="AY80" s="24"/>
      <c r="AZ80" s="24"/>
      <c r="BA80" s="24"/>
      <c r="BB80" s="24"/>
      <c r="BC80" s="24"/>
      <c r="BD80" s="24"/>
      <c r="BE80" s="24"/>
      <c r="BF80" s="24"/>
      <c r="BG80" s="24"/>
      <c r="BH80" s="24"/>
      <c r="BI80" s="24"/>
      <c r="BJ80" s="24"/>
    </row>
    <row r="81" spans="1:62" s="21" customFormat="1" x14ac:dyDescent="0.3">
      <c r="A81" s="333" t="s">
        <v>132</v>
      </c>
      <c r="E81" s="330"/>
      <c r="F81" s="330"/>
      <c r="G81" s="330"/>
      <c r="H81" s="330"/>
      <c r="I81" s="330"/>
      <c r="J81" s="330"/>
      <c r="K81" s="330"/>
      <c r="L81" s="330"/>
      <c r="M81" s="330"/>
      <c r="N81" s="330"/>
      <c r="O81" s="330"/>
      <c r="P81" s="330"/>
      <c r="Q81" s="330"/>
      <c r="R81" s="330"/>
      <c r="S81" s="330"/>
      <c r="T81" s="330"/>
      <c r="U81" s="330"/>
      <c r="V81" s="330"/>
      <c r="W81" s="330"/>
      <c r="X81" s="330"/>
      <c r="Y81" s="330"/>
      <c r="Z81" s="330"/>
      <c r="AA81" s="330"/>
      <c r="AB81" s="330"/>
      <c r="AC81" s="330"/>
      <c r="AD81" s="330"/>
      <c r="AE81" s="330"/>
      <c r="AF81" s="330"/>
      <c r="AG81" s="330"/>
      <c r="AH81" s="330"/>
      <c r="AI81" s="330"/>
      <c r="AJ81" s="330"/>
      <c r="AK81" s="330"/>
      <c r="AL81" s="330"/>
      <c r="AM81" s="330"/>
      <c r="AN81" s="330"/>
      <c r="AO81" s="330"/>
      <c r="AP81" s="330"/>
      <c r="AQ81" s="330"/>
      <c r="AR81" s="129"/>
      <c r="AS81" s="24"/>
      <c r="AT81" s="24"/>
      <c r="AU81" s="24"/>
      <c r="AV81" s="24"/>
      <c r="AW81" s="24"/>
      <c r="AX81" s="24"/>
      <c r="AY81" s="24"/>
      <c r="AZ81" s="24"/>
      <c r="BA81" s="24"/>
      <c r="BB81" s="24"/>
      <c r="BC81" s="24"/>
      <c r="BD81" s="24"/>
      <c r="BE81" s="24"/>
      <c r="BF81" s="24"/>
      <c r="BG81" s="24"/>
      <c r="BH81" s="24"/>
      <c r="BI81" s="24"/>
      <c r="BJ81" s="24"/>
    </row>
    <row r="82" spans="1:62" x14ac:dyDescent="0.3">
      <c r="D82" s="317" t="s">
        <v>12</v>
      </c>
      <c r="E82" s="393" t="s">
        <v>77</v>
      </c>
      <c r="F82" s="393"/>
      <c r="G82" s="393"/>
      <c r="H82" s="393"/>
      <c r="I82" s="393"/>
      <c r="J82" s="393"/>
      <c r="K82" s="393"/>
      <c r="L82" s="393"/>
      <c r="M82" s="393"/>
      <c r="N82" s="393"/>
      <c r="O82" s="393"/>
      <c r="P82" s="393"/>
      <c r="Q82" s="393"/>
      <c r="R82" s="393"/>
      <c r="S82" s="393"/>
      <c r="AD82" s="243"/>
      <c r="AE82" s="243"/>
      <c r="AF82" s="1"/>
      <c r="AG82" s="1"/>
      <c r="AH82" s="1"/>
      <c r="AI82" s="1"/>
      <c r="AJ82" s="1"/>
      <c r="AK82" s="1"/>
      <c r="AR82" s="1"/>
      <c r="BJ82" s="242"/>
    </row>
    <row r="83" spans="1:62" x14ac:dyDescent="0.3">
      <c r="AE83" s="243"/>
      <c r="AF83" s="243"/>
      <c r="AG83" s="1"/>
      <c r="AH83" s="1"/>
      <c r="AI83" s="1"/>
      <c r="AJ83" s="1"/>
      <c r="AK83" s="1"/>
      <c r="AL83" s="1"/>
    </row>
    <row r="84" spans="1:62" s="15" customFormat="1" ht="18" x14ac:dyDescent="0.25">
      <c r="A84" s="13" t="s">
        <v>29</v>
      </c>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4"/>
      <c r="AT84" s="14"/>
      <c r="AU84" s="14"/>
      <c r="AV84" s="14"/>
      <c r="AW84" s="14"/>
      <c r="AX84" s="14"/>
      <c r="AY84" s="14"/>
      <c r="AZ84" s="14"/>
      <c r="BA84" s="14"/>
      <c r="BB84" s="14"/>
      <c r="BC84" s="14"/>
      <c r="BD84" s="14"/>
      <c r="BE84" s="14"/>
      <c r="BF84" s="14"/>
      <c r="BG84" s="14"/>
      <c r="BH84" s="14"/>
      <c r="BI84" s="14"/>
      <c r="BJ84" s="14"/>
    </row>
    <row r="85" spans="1:62" s="16" customFormat="1" ht="8.1" customHeight="1" x14ac:dyDescent="0.25">
      <c r="C85" s="2"/>
      <c r="AS85" s="17"/>
      <c r="AT85" s="17"/>
      <c r="AU85" s="17"/>
      <c r="AV85" s="17"/>
      <c r="AW85" s="17"/>
      <c r="AX85" s="17"/>
      <c r="AY85" s="17"/>
      <c r="AZ85" s="17"/>
      <c r="BA85" s="17"/>
      <c r="BB85" s="17"/>
      <c r="BC85" s="17"/>
      <c r="BD85" s="17"/>
      <c r="BE85" s="17"/>
      <c r="BF85" s="17"/>
      <c r="BG85" s="17"/>
      <c r="BH85" s="17"/>
      <c r="BI85" s="17"/>
      <c r="BJ85" s="17"/>
    </row>
    <row r="86" spans="1:62" s="122" customFormat="1" ht="16.5" customHeight="1" x14ac:dyDescent="0.3">
      <c r="A86" s="349" t="s">
        <v>126</v>
      </c>
      <c r="B86" s="349"/>
      <c r="C86" s="349"/>
      <c r="D86" s="349"/>
      <c r="E86" s="349"/>
      <c r="F86" s="349"/>
      <c r="G86" s="349"/>
      <c r="H86" s="349"/>
      <c r="I86" s="349"/>
      <c r="J86" s="349"/>
      <c r="K86" s="349"/>
      <c r="L86" s="349"/>
      <c r="M86" s="349"/>
      <c r="N86" s="349"/>
      <c r="O86" s="349"/>
      <c r="P86" s="349"/>
      <c r="Q86" s="349"/>
      <c r="R86" s="349"/>
      <c r="S86" s="349"/>
      <c r="T86" s="349"/>
      <c r="U86" s="349"/>
      <c r="V86" s="349"/>
      <c r="W86" s="349"/>
      <c r="X86" s="349"/>
      <c r="Y86" s="349"/>
      <c r="Z86" s="349"/>
      <c r="AA86" s="349"/>
      <c r="AB86" s="349"/>
      <c r="AC86" s="349"/>
      <c r="AD86" s="349"/>
      <c r="AE86" s="349"/>
      <c r="AF86" s="349"/>
      <c r="AG86" s="349"/>
      <c r="AH86" s="349"/>
      <c r="AI86" s="349"/>
      <c r="AJ86" s="349"/>
      <c r="AK86" s="349"/>
      <c r="AL86" s="349"/>
      <c r="AM86" s="349"/>
      <c r="AN86" s="349"/>
      <c r="AO86" s="349"/>
      <c r="AP86" s="349"/>
      <c r="AQ86" s="284"/>
      <c r="AR86" s="153"/>
    </row>
    <row r="87" spans="1:62" s="122" customFormat="1" x14ac:dyDescent="0.3">
      <c r="A87" s="349"/>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c r="AI87" s="349"/>
      <c r="AJ87" s="349"/>
      <c r="AK87" s="349"/>
      <c r="AL87" s="349"/>
      <c r="AM87" s="349"/>
      <c r="AN87" s="349"/>
      <c r="AO87" s="349"/>
      <c r="AP87" s="349"/>
      <c r="AQ87" s="284"/>
      <c r="AR87" s="153"/>
    </row>
    <row r="88" spans="1:62" s="243" customFormat="1" x14ac:dyDescent="0.3">
      <c r="A88" s="349"/>
      <c r="B88" s="349"/>
      <c r="C88" s="349"/>
      <c r="D88" s="349"/>
      <c r="E88" s="349"/>
      <c r="F88" s="349"/>
      <c r="G88" s="349"/>
      <c r="H88" s="349"/>
      <c r="I88" s="349"/>
      <c r="J88" s="349"/>
      <c r="K88" s="349"/>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c r="AJ88" s="349"/>
      <c r="AK88" s="349"/>
      <c r="AL88" s="349"/>
      <c r="AM88" s="349"/>
      <c r="AN88" s="349"/>
      <c r="AO88" s="349"/>
      <c r="AP88" s="349"/>
      <c r="AQ88" s="284"/>
      <c r="AR88" s="251"/>
      <c r="AS88" s="1"/>
      <c r="AT88" s="1"/>
      <c r="AU88" s="1"/>
      <c r="AV88" s="1"/>
      <c r="AW88" s="1"/>
      <c r="AX88" s="1"/>
      <c r="AY88" s="1"/>
      <c r="AZ88" s="1"/>
      <c r="BA88" s="1"/>
      <c r="BB88" s="1"/>
      <c r="BC88" s="1"/>
      <c r="BD88" s="1"/>
      <c r="BE88" s="1"/>
      <c r="BF88" s="1"/>
      <c r="BG88" s="1"/>
      <c r="BH88" s="1"/>
      <c r="BI88" s="1"/>
      <c r="BJ88" s="1"/>
    </row>
    <row r="89" spans="1:62" x14ac:dyDescent="0.3">
      <c r="A89" s="284"/>
      <c r="B89" s="284"/>
      <c r="C89" s="284"/>
      <c r="D89" s="377" t="s">
        <v>12</v>
      </c>
      <c r="E89" s="377"/>
      <c r="F89" s="378" t="s">
        <v>80</v>
      </c>
      <c r="G89" s="378"/>
      <c r="H89" s="378"/>
      <c r="I89" s="378"/>
      <c r="J89" s="378"/>
      <c r="K89" s="378"/>
      <c r="L89" s="378"/>
      <c r="M89" s="378"/>
      <c r="N89" s="378"/>
      <c r="O89" s="378"/>
      <c r="P89" s="378"/>
      <c r="Q89" s="378"/>
      <c r="R89" s="378"/>
      <c r="S89" s="378"/>
      <c r="T89" s="378"/>
      <c r="U89" s="284"/>
      <c r="V89" s="284"/>
      <c r="W89" s="284"/>
      <c r="X89" s="284"/>
      <c r="Y89" s="284"/>
      <c r="Z89" s="284"/>
      <c r="AA89" s="284"/>
      <c r="AB89" s="284"/>
      <c r="AC89" s="284"/>
      <c r="AD89" s="284"/>
      <c r="AE89" s="284"/>
      <c r="AF89" s="284"/>
      <c r="AG89" s="284"/>
      <c r="AH89" s="284"/>
      <c r="AI89" s="284"/>
      <c r="AJ89" s="284"/>
      <c r="AK89" s="284"/>
      <c r="AL89" s="284"/>
      <c r="AM89" s="284"/>
      <c r="AN89" s="284"/>
      <c r="AO89" s="284"/>
      <c r="AP89" s="284"/>
      <c r="AQ89" s="284"/>
      <c r="AR89" s="155"/>
    </row>
    <row r="90" spans="1:62" x14ac:dyDescent="0.3">
      <c r="A90" s="283"/>
      <c r="B90" s="283"/>
      <c r="C90" s="283"/>
      <c r="D90" s="377" t="s">
        <v>12</v>
      </c>
      <c r="E90" s="377"/>
      <c r="F90" s="378" t="s">
        <v>81</v>
      </c>
      <c r="G90" s="378"/>
      <c r="H90" s="378"/>
      <c r="I90" s="378"/>
      <c r="J90" s="378"/>
      <c r="K90" s="378"/>
      <c r="L90" s="378"/>
      <c r="M90" s="378"/>
      <c r="N90" s="378"/>
      <c r="O90" s="378"/>
      <c r="P90" s="378"/>
      <c r="Q90" s="378"/>
      <c r="R90" s="378"/>
      <c r="S90" s="378"/>
      <c r="T90" s="378"/>
      <c r="U90" s="283"/>
      <c r="V90" s="283"/>
      <c r="W90" s="283"/>
      <c r="X90" s="283"/>
      <c r="Y90" s="283"/>
      <c r="Z90" s="283"/>
      <c r="AA90" s="283"/>
      <c r="AB90" s="283"/>
      <c r="AC90" s="283"/>
      <c r="AD90" s="283"/>
      <c r="AE90" s="283"/>
      <c r="AF90" s="283"/>
      <c r="AG90" s="283"/>
      <c r="AH90" s="283"/>
      <c r="AI90" s="283"/>
      <c r="AJ90" s="283"/>
      <c r="AK90" s="283"/>
      <c r="AL90" s="283"/>
      <c r="AM90" s="283"/>
      <c r="AN90" s="283"/>
      <c r="AO90" s="283"/>
      <c r="AP90" s="283"/>
      <c r="AQ90" s="283"/>
      <c r="AR90" s="155"/>
    </row>
    <row r="91" spans="1:62" x14ac:dyDescent="0.3">
      <c r="A91" s="228"/>
      <c r="B91" s="154"/>
      <c r="C91" s="155"/>
      <c r="D91" s="377" t="s">
        <v>12</v>
      </c>
      <c r="E91" s="377"/>
      <c r="F91" s="378" t="s">
        <v>82</v>
      </c>
      <c r="G91" s="378"/>
      <c r="H91" s="378"/>
      <c r="I91" s="378"/>
      <c r="J91" s="378"/>
      <c r="K91" s="378"/>
      <c r="L91" s="378"/>
      <c r="M91" s="378"/>
      <c r="N91" s="378"/>
      <c r="O91" s="378"/>
      <c r="P91" s="378"/>
      <c r="Q91" s="378"/>
      <c r="R91" s="378"/>
      <c r="S91" s="378"/>
      <c r="T91" s="378"/>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row>
    <row r="92" spans="1:62" ht="6" customHeight="1" x14ac:dyDescent="0.3">
      <c r="A92" s="228"/>
      <c r="B92" s="154"/>
      <c r="C92" s="155"/>
      <c r="D92" s="285"/>
      <c r="E92" s="285"/>
      <c r="F92" s="286"/>
      <c r="G92" s="286"/>
      <c r="H92" s="286"/>
      <c r="I92" s="286"/>
      <c r="J92" s="286"/>
      <c r="K92" s="286"/>
      <c r="L92" s="286"/>
      <c r="M92" s="286"/>
      <c r="N92" s="286"/>
      <c r="O92" s="286"/>
      <c r="P92" s="319"/>
      <c r="Q92" s="286"/>
      <c r="R92" s="286"/>
      <c r="S92" s="286"/>
      <c r="T92" s="286"/>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row>
    <row r="93" spans="1:62" s="243" customFormat="1" x14ac:dyDescent="0.3">
      <c r="E93" s="129"/>
      <c r="O93" s="108"/>
      <c r="P93" s="108"/>
      <c r="Q93" s="129"/>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29"/>
      <c r="AS93" s="1"/>
      <c r="AT93" s="1"/>
      <c r="AU93" s="1"/>
      <c r="AV93" s="1"/>
      <c r="AW93" s="1"/>
      <c r="AX93" s="1"/>
      <c r="AY93" s="1"/>
      <c r="AZ93" s="1"/>
      <c r="BA93" s="1"/>
      <c r="BB93" s="1"/>
      <c r="BC93" s="1"/>
      <c r="BD93" s="1"/>
      <c r="BE93" s="1"/>
      <c r="BF93" s="1"/>
      <c r="BG93" s="1"/>
      <c r="BH93" s="1"/>
      <c r="BI93" s="1"/>
      <c r="BJ93" s="1"/>
    </row>
    <row r="94" spans="1:62" x14ac:dyDescent="0.3">
      <c r="A94" s="359">
        <v>1</v>
      </c>
      <c r="B94" s="359"/>
      <c r="C94" s="242"/>
      <c r="D94" s="19" t="s">
        <v>95</v>
      </c>
      <c r="AK94" s="231"/>
      <c r="AL94" s="156"/>
      <c r="AM94" s="156"/>
      <c r="AN94" s="232"/>
      <c r="AO94" s="156"/>
      <c r="AP94" s="157"/>
    </row>
    <row r="95" spans="1:62" s="243" customFormat="1" ht="3.95" customHeight="1" x14ac:dyDescent="0.3">
      <c r="E95" s="129"/>
      <c r="O95" s="108"/>
      <c r="P95" s="108"/>
      <c r="Q95" s="129"/>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29"/>
      <c r="AS95" s="1"/>
      <c r="AT95" s="1"/>
      <c r="AU95" s="1"/>
      <c r="AV95" s="1"/>
      <c r="AW95" s="1"/>
      <c r="AX95" s="1"/>
      <c r="AY95" s="1"/>
      <c r="AZ95" s="1"/>
      <c r="BA95" s="1"/>
      <c r="BB95" s="1"/>
      <c r="BC95" s="1"/>
      <c r="BD95" s="1"/>
      <c r="BE95" s="1"/>
      <c r="BF95" s="1"/>
      <c r="BG95" s="1"/>
      <c r="BH95" s="1"/>
      <c r="BI95" s="1"/>
      <c r="BJ95" s="1"/>
    </row>
    <row r="96" spans="1:62" x14ac:dyDescent="0.3">
      <c r="E96" s="356" t="s">
        <v>51</v>
      </c>
      <c r="F96" s="356"/>
      <c r="G96" s="110" t="s">
        <v>142</v>
      </c>
      <c r="I96" s="110"/>
      <c r="R96" s="232"/>
      <c r="S96" s="19"/>
      <c r="V96" s="232"/>
      <c r="W96" s="110"/>
      <c r="X96" s="19"/>
    </row>
    <row r="97" spans="1:62" s="243" customFormat="1" ht="3.95" customHeight="1" x14ac:dyDescent="0.3">
      <c r="E97" s="129"/>
      <c r="O97" s="108"/>
      <c r="P97" s="108"/>
      <c r="Q97" s="129"/>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29"/>
      <c r="AS97" s="1"/>
      <c r="AT97" s="1"/>
      <c r="AU97" s="1"/>
      <c r="AV97" s="1"/>
      <c r="AW97" s="1"/>
      <c r="AX97" s="1"/>
      <c r="AY97" s="1"/>
      <c r="AZ97" s="1"/>
      <c r="BA97" s="1"/>
      <c r="BB97" s="1"/>
      <c r="BC97" s="1"/>
      <c r="BD97" s="1"/>
      <c r="BE97" s="1"/>
      <c r="BF97" s="1"/>
      <c r="BG97" s="1"/>
      <c r="BH97" s="1"/>
      <c r="BI97" s="1"/>
      <c r="BJ97" s="1"/>
    </row>
    <row r="98" spans="1:62" s="21" customFormat="1" x14ac:dyDescent="0.3">
      <c r="E98" s="356"/>
      <c r="F98" s="356"/>
      <c r="G98" s="110" t="s">
        <v>143</v>
      </c>
      <c r="H98" s="22"/>
      <c r="I98" s="22"/>
      <c r="T98" s="24"/>
      <c r="U98" s="242"/>
      <c r="V98" s="232"/>
      <c r="W98" s="22"/>
      <c r="X98" s="23"/>
      <c r="AS98" s="24"/>
      <c r="AT98" s="24"/>
      <c r="AU98" s="24"/>
      <c r="AV98" s="24"/>
      <c r="AW98" s="24"/>
      <c r="AX98" s="24"/>
      <c r="AY98" s="24"/>
      <c r="AZ98" s="24"/>
      <c r="BA98" s="24"/>
      <c r="BB98" s="24"/>
      <c r="BC98" s="24"/>
      <c r="BD98" s="24"/>
      <c r="BE98" s="24"/>
      <c r="BF98" s="24"/>
      <c r="BG98" s="24"/>
      <c r="BH98" s="24"/>
      <c r="BI98" s="24"/>
      <c r="BJ98" s="24"/>
    </row>
    <row r="99" spans="1:62" s="243" customFormat="1" ht="3.95" customHeight="1" x14ac:dyDescent="0.3">
      <c r="E99" s="129"/>
      <c r="O99" s="108"/>
      <c r="P99" s="129"/>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29"/>
      <c r="AR99" s="1"/>
      <c r="AS99" s="1"/>
      <c r="AT99" s="1"/>
      <c r="AU99" s="1"/>
      <c r="AV99" s="1"/>
      <c r="AW99" s="1"/>
      <c r="AX99" s="1"/>
      <c r="AY99" s="1"/>
      <c r="AZ99" s="1"/>
      <c r="BA99" s="1"/>
      <c r="BB99" s="1"/>
      <c r="BC99" s="1"/>
      <c r="BD99" s="1"/>
      <c r="BE99" s="1"/>
      <c r="BF99" s="1"/>
      <c r="BG99" s="1"/>
      <c r="BH99" s="1"/>
      <c r="BI99" s="1"/>
    </row>
    <row r="100" spans="1:62" s="21" customFormat="1" x14ac:dyDescent="0.3">
      <c r="G100" s="231"/>
      <c r="H100" s="279"/>
      <c r="I100" s="110" t="s">
        <v>57</v>
      </c>
      <c r="U100" s="242"/>
      <c r="V100" s="232"/>
      <c r="W100" s="22"/>
      <c r="X100" s="23"/>
      <c r="AS100" s="24"/>
      <c r="AT100" s="24"/>
      <c r="AU100" s="24"/>
      <c r="AV100" s="24"/>
      <c r="AW100" s="24"/>
      <c r="AX100" s="24"/>
      <c r="AY100" s="24"/>
      <c r="AZ100" s="24"/>
      <c r="BA100" s="24"/>
      <c r="BB100" s="24"/>
      <c r="BC100" s="24"/>
      <c r="BD100" s="24"/>
      <c r="BE100" s="24"/>
      <c r="BF100" s="24"/>
      <c r="BG100" s="24"/>
      <c r="BH100" s="24"/>
      <c r="BI100" s="24"/>
      <c r="BJ100" s="24"/>
    </row>
    <row r="101" spans="1:62" s="243" customFormat="1" ht="3.95" customHeight="1" x14ac:dyDescent="0.3">
      <c r="E101" s="129"/>
      <c r="O101" s="108"/>
      <c r="P101" s="108"/>
      <c r="Q101" s="129"/>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29"/>
      <c r="AS101" s="1"/>
      <c r="AT101" s="1"/>
      <c r="AU101" s="1"/>
      <c r="AV101" s="1"/>
      <c r="AW101" s="1"/>
      <c r="AX101" s="1"/>
      <c r="AY101" s="1"/>
      <c r="AZ101" s="1"/>
      <c r="BA101" s="1"/>
      <c r="BB101" s="1"/>
      <c r="BC101" s="1"/>
      <c r="BD101" s="1"/>
      <c r="BE101" s="1"/>
      <c r="BF101" s="1"/>
      <c r="BG101" s="1"/>
      <c r="BH101" s="1"/>
      <c r="BI101" s="1"/>
      <c r="BJ101" s="1"/>
    </row>
    <row r="102" spans="1:62" x14ac:dyDescent="0.3">
      <c r="H102" s="279"/>
      <c r="I102" s="110" t="s">
        <v>58</v>
      </c>
      <c r="T102" s="24"/>
      <c r="U102" s="19"/>
    </row>
    <row r="103" spans="1:62" s="158" customFormat="1" x14ac:dyDescent="0.3">
      <c r="C103" s="159"/>
      <c r="H103" s="160"/>
      <c r="I103" s="109" t="s">
        <v>46</v>
      </c>
      <c r="J103" s="161"/>
      <c r="K103" s="161"/>
      <c r="L103" s="161"/>
      <c r="M103" s="161"/>
      <c r="N103" s="161"/>
      <c r="O103" s="161"/>
      <c r="P103" s="161"/>
      <c r="Q103" s="161"/>
      <c r="R103" s="161"/>
      <c r="S103" s="161"/>
      <c r="T103" s="162"/>
      <c r="U103" s="163"/>
      <c r="V103" s="161"/>
      <c r="W103" s="161"/>
      <c r="X103" s="161"/>
      <c r="Y103" s="161"/>
      <c r="Z103" s="161"/>
      <c r="AA103" s="161"/>
      <c r="AB103" s="161"/>
      <c r="AC103" s="161"/>
      <c r="AD103" s="161"/>
      <c r="AE103" s="161"/>
      <c r="AF103" s="161"/>
      <c r="AG103" s="161"/>
      <c r="AH103" s="161"/>
      <c r="AI103" s="161"/>
      <c r="AJ103" s="161"/>
      <c r="AS103" s="164"/>
      <c r="AT103" s="164"/>
      <c r="AU103" s="164"/>
      <c r="AV103" s="164"/>
      <c r="AW103" s="164"/>
      <c r="AX103" s="164"/>
      <c r="AY103" s="164"/>
      <c r="AZ103" s="164"/>
      <c r="BA103" s="164"/>
      <c r="BB103" s="164"/>
      <c r="BC103" s="164"/>
      <c r="BD103" s="164"/>
      <c r="BE103" s="164"/>
      <c r="BF103" s="164"/>
      <c r="BG103" s="164"/>
      <c r="BH103" s="164"/>
      <c r="BI103" s="164"/>
      <c r="BJ103" s="164"/>
    </row>
    <row r="104" spans="1:62" x14ac:dyDescent="0.3">
      <c r="AK104" s="99"/>
    </row>
    <row r="105" spans="1:62" s="2" customFormat="1" ht="12.75" customHeight="1" x14ac:dyDescent="0.25">
      <c r="AI105" s="3"/>
      <c r="AN105" s="4" t="s">
        <v>100</v>
      </c>
      <c r="AS105" s="5"/>
      <c r="AT105" s="5"/>
      <c r="AU105" s="5"/>
      <c r="AV105" s="5"/>
      <c r="AW105" s="6"/>
      <c r="AX105" s="5"/>
      <c r="AY105" s="5"/>
      <c r="AZ105" s="5"/>
      <c r="BA105" s="5"/>
      <c r="BB105" s="5"/>
      <c r="BC105" s="5"/>
      <c r="BD105" s="5"/>
      <c r="BE105" s="5"/>
      <c r="BF105" s="5"/>
      <c r="BG105" s="5"/>
      <c r="BH105" s="5"/>
      <c r="BI105" s="5"/>
      <c r="BJ105" s="5"/>
    </row>
    <row r="106" spans="1:62" s="9" customFormat="1" ht="4.1500000000000004"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8"/>
      <c r="AT106" s="8"/>
      <c r="AU106" s="8"/>
      <c r="AV106" s="8"/>
      <c r="AW106" s="8"/>
      <c r="AX106" s="8"/>
      <c r="AY106" s="8"/>
      <c r="AZ106" s="8"/>
      <c r="BA106" s="8"/>
      <c r="BB106" s="8"/>
      <c r="BC106" s="8"/>
      <c r="BD106" s="8"/>
      <c r="BE106" s="8"/>
      <c r="BF106" s="8"/>
      <c r="BG106" s="8"/>
      <c r="BH106" s="8"/>
      <c r="BI106" s="8"/>
      <c r="BJ106" s="8"/>
    </row>
    <row r="107" spans="1:62" s="250" customFormat="1" ht="18" x14ac:dyDescent="0.25">
      <c r="A107" s="360" t="s">
        <v>108</v>
      </c>
      <c r="B107" s="360"/>
      <c r="C107" s="360"/>
      <c r="D107" s="360"/>
      <c r="E107" s="360"/>
      <c r="F107" s="360"/>
      <c r="G107" s="360"/>
      <c r="H107" s="360"/>
      <c r="I107" s="360"/>
      <c r="J107" s="360"/>
      <c r="K107" s="360"/>
      <c r="L107" s="360"/>
      <c r="M107" s="360"/>
      <c r="N107" s="360"/>
      <c r="O107" s="360"/>
      <c r="P107" s="360"/>
      <c r="Q107" s="360"/>
      <c r="R107" s="360"/>
      <c r="S107" s="360"/>
      <c r="T107" s="360"/>
      <c r="U107" s="360"/>
      <c r="V107" s="360"/>
      <c r="W107" s="360"/>
      <c r="X107" s="360"/>
      <c r="Y107" s="360"/>
      <c r="Z107" s="360"/>
      <c r="AA107" s="360"/>
      <c r="AB107" s="360"/>
      <c r="AC107" s="360"/>
      <c r="AD107" s="360"/>
      <c r="AE107" s="360"/>
      <c r="AF107" s="360"/>
      <c r="AG107" s="360"/>
      <c r="AH107" s="360"/>
      <c r="AI107" s="360"/>
      <c r="AJ107" s="360"/>
      <c r="AK107" s="360"/>
      <c r="AL107" s="360"/>
      <c r="AM107" s="360"/>
      <c r="AN107" s="360"/>
      <c r="AO107" s="360"/>
      <c r="AP107" s="360"/>
      <c r="AQ107" s="360"/>
      <c r="AR107" s="248"/>
      <c r="AS107" s="249"/>
      <c r="AT107" s="249"/>
      <c r="AU107" s="249"/>
      <c r="AV107" s="249"/>
      <c r="AW107" s="249"/>
      <c r="AX107" s="249"/>
      <c r="AY107" s="249"/>
      <c r="AZ107" s="249"/>
      <c r="BA107" s="249"/>
      <c r="BB107" s="249"/>
      <c r="BC107" s="249"/>
      <c r="BD107" s="249"/>
      <c r="BE107" s="249"/>
      <c r="BF107" s="249"/>
      <c r="BG107" s="249"/>
      <c r="BH107" s="249"/>
      <c r="BI107" s="249"/>
      <c r="BJ107" s="249"/>
    </row>
    <row r="108" spans="1:62" s="2" customFormat="1" ht="12.75" x14ac:dyDescent="0.25">
      <c r="C108" s="18"/>
      <c r="AK108" s="3"/>
      <c r="AS108" s="5"/>
      <c r="AT108" s="5"/>
      <c r="AU108" s="5"/>
      <c r="AV108" s="5"/>
      <c r="AW108" s="5"/>
      <c r="AX108" s="5"/>
      <c r="AY108" s="5"/>
      <c r="AZ108" s="5"/>
      <c r="BA108" s="5"/>
      <c r="BB108" s="5"/>
      <c r="BC108" s="5"/>
      <c r="BD108" s="5"/>
      <c r="BE108" s="5"/>
      <c r="BF108" s="5"/>
      <c r="BG108" s="5"/>
      <c r="BH108" s="5"/>
      <c r="BI108" s="5"/>
      <c r="BJ108" s="5"/>
    </row>
    <row r="109" spans="1:62" s="15" customFormat="1" ht="18" x14ac:dyDescent="0.25">
      <c r="A109" s="13" t="s">
        <v>30</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4"/>
      <c r="AT109" s="14"/>
      <c r="AU109" s="14"/>
      <c r="AV109" s="14"/>
      <c r="AW109" s="14"/>
      <c r="AX109" s="14"/>
      <c r="AY109" s="14"/>
      <c r="AZ109" s="14"/>
      <c r="BA109" s="14"/>
      <c r="BB109" s="14"/>
      <c r="BC109" s="14"/>
      <c r="BD109" s="14"/>
      <c r="BE109" s="14"/>
      <c r="BF109" s="14"/>
      <c r="BG109" s="14"/>
      <c r="BH109" s="14"/>
      <c r="BI109" s="14"/>
      <c r="BJ109" s="14"/>
    </row>
    <row r="110" spans="1:62" s="16" customFormat="1" ht="8.1" customHeight="1" x14ac:dyDescent="0.25">
      <c r="C110" s="2"/>
      <c r="AS110" s="17"/>
      <c r="AT110" s="17"/>
      <c r="AU110" s="17"/>
      <c r="AV110" s="17"/>
      <c r="AW110" s="17"/>
      <c r="AX110" s="17"/>
      <c r="AY110" s="17"/>
      <c r="AZ110" s="17"/>
      <c r="BA110" s="17"/>
      <c r="BB110" s="17"/>
      <c r="BC110" s="17"/>
      <c r="BD110" s="17"/>
      <c r="BE110" s="17"/>
      <c r="BF110" s="17"/>
      <c r="BG110" s="17"/>
      <c r="BH110" s="17"/>
      <c r="BI110" s="17"/>
      <c r="BJ110" s="17"/>
    </row>
    <row r="111" spans="1:62" x14ac:dyDescent="0.3">
      <c r="A111" s="351" t="s">
        <v>135</v>
      </c>
      <c r="B111" s="351"/>
      <c r="C111" s="351"/>
      <c r="D111" s="351"/>
      <c r="E111" s="351"/>
      <c r="F111" s="351"/>
      <c r="G111" s="351"/>
      <c r="H111" s="351"/>
      <c r="I111" s="351"/>
      <c r="J111" s="351"/>
      <c r="K111" s="351"/>
      <c r="L111" s="351"/>
      <c r="M111" s="351"/>
      <c r="N111" s="351"/>
      <c r="O111" s="351"/>
      <c r="P111" s="351"/>
      <c r="Q111" s="351"/>
      <c r="R111" s="351"/>
      <c r="S111" s="351"/>
      <c r="T111" s="351"/>
      <c r="U111" s="351"/>
      <c r="V111" s="351"/>
      <c r="W111" s="351"/>
      <c r="X111" s="351"/>
      <c r="Y111" s="351"/>
      <c r="Z111" s="351"/>
      <c r="AA111" s="351"/>
      <c r="AB111" s="351"/>
      <c r="AC111" s="351"/>
      <c r="AD111" s="351"/>
      <c r="AE111" s="351"/>
      <c r="AF111" s="351"/>
      <c r="AG111" s="351"/>
      <c r="AH111" s="351"/>
      <c r="AI111" s="351"/>
      <c r="AJ111" s="351"/>
      <c r="AK111" s="351"/>
      <c r="AL111" s="351"/>
      <c r="AM111" s="351"/>
      <c r="AN111" s="351"/>
      <c r="AO111" s="351"/>
      <c r="AP111" s="351"/>
    </row>
    <row r="112" spans="1:62" x14ac:dyDescent="0.3">
      <c r="A112" s="351"/>
      <c r="B112" s="351"/>
      <c r="C112" s="351"/>
      <c r="D112" s="351"/>
      <c r="E112" s="351"/>
      <c r="F112" s="351"/>
      <c r="G112" s="351"/>
      <c r="H112" s="351"/>
      <c r="I112" s="351"/>
      <c r="J112" s="351"/>
      <c r="K112" s="351"/>
      <c r="L112" s="351"/>
      <c r="M112" s="351"/>
      <c r="N112" s="351"/>
      <c r="O112" s="351"/>
      <c r="P112" s="351"/>
      <c r="Q112" s="351"/>
      <c r="R112" s="351"/>
      <c r="S112" s="351"/>
      <c r="T112" s="351"/>
      <c r="U112" s="351"/>
      <c r="V112" s="351"/>
      <c r="W112" s="351"/>
      <c r="X112" s="351"/>
      <c r="Y112" s="351"/>
      <c r="Z112" s="351"/>
      <c r="AA112" s="351"/>
      <c r="AB112" s="351"/>
      <c r="AC112" s="351"/>
      <c r="AD112" s="351"/>
      <c r="AE112" s="351"/>
      <c r="AF112" s="351"/>
      <c r="AG112" s="351"/>
      <c r="AH112" s="351"/>
      <c r="AI112" s="351"/>
      <c r="AJ112" s="351"/>
      <c r="AK112" s="351"/>
      <c r="AL112" s="351"/>
      <c r="AM112" s="351"/>
      <c r="AN112" s="351"/>
      <c r="AO112" s="351"/>
      <c r="AP112" s="351"/>
    </row>
    <row r="113" spans="1:63" x14ac:dyDescent="0.3">
      <c r="D113" s="379" t="s">
        <v>12</v>
      </c>
      <c r="E113" s="379"/>
      <c r="F113" s="380" t="s">
        <v>92</v>
      </c>
      <c r="G113" s="380"/>
      <c r="H113" s="380"/>
      <c r="I113" s="380"/>
      <c r="J113" s="380"/>
      <c r="K113" s="380"/>
      <c r="L113" s="380"/>
      <c r="M113" s="380"/>
      <c r="N113" s="380"/>
      <c r="O113" s="380"/>
      <c r="P113" s="380"/>
      <c r="Q113" s="380"/>
      <c r="R113" s="380"/>
      <c r="S113" s="380"/>
      <c r="T113" s="380"/>
    </row>
    <row r="114" spans="1:63" x14ac:dyDescent="0.3">
      <c r="D114" s="281"/>
      <c r="E114" s="281"/>
      <c r="F114" s="287"/>
      <c r="G114" s="287"/>
      <c r="H114" s="287"/>
      <c r="I114" s="287"/>
      <c r="J114" s="287"/>
      <c r="K114" s="287"/>
      <c r="L114" s="287"/>
      <c r="M114" s="287"/>
      <c r="N114" s="287"/>
      <c r="O114" s="287"/>
      <c r="P114" s="318"/>
      <c r="Q114" s="287"/>
      <c r="R114" s="287"/>
      <c r="S114" s="287"/>
      <c r="T114" s="287"/>
    </row>
    <row r="115" spans="1:63" ht="16.5" customHeight="1" x14ac:dyDescent="0.3">
      <c r="A115" s="349" t="s">
        <v>127</v>
      </c>
      <c r="B115" s="349"/>
      <c r="C115" s="349"/>
      <c r="D115" s="349"/>
      <c r="E115" s="349"/>
      <c r="F115" s="349"/>
      <c r="G115" s="349"/>
      <c r="H115" s="349"/>
      <c r="I115" s="349"/>
      <c r="J115" s="349"/>
      <c r="K115" s="349"/>
      <c r="L115" s="349"/>
      <c r="M115" s="349"/>
      <c r="N115" s="349"/>
      <c r="O115" s="349"/>
      <c r="P115" s="349"/>
      <c r="Q115" s="349"/>
      <c r="R115" s="349"/>
      <c r="S115" s="349"/>
      <c r="T115" s="349"/>
      <c r="U115" s="349"/>
      <c r="V115" s="349"/>
      <c r="W115" s="349"/>
      <c r="X115" s="349"/>
      <c r="Y115" s="349"/>
      <c r="Z115" s="349"/>
      <c r="AA115" s="349"/>
      <c r="AB115" s="349"/>
      <c r="AC115" s="349"/>
      <c r="AD115" s="349"/>
      <c r="AE115" s="349"/>
      <c r="AF115" s="349"/>
      <c r="AG115" s="349"/>
      <c r="AH115" s="349"/>
      <c r="AI115" s="349"/>
      <c r="AJ115" s="349"/>
      <c r="AK115" s="349"/>
      <c r="AL115" s="349"/>
      <c r="AM115" s="349"/>
      <c r="AN115" s="349"/>
      <c r="AO115" s="349"/>
      <c r="AP115" s="349"/>
      <c r="AQ115" s="284"/>
      <c r="AR115" s="155"/>
      <c r="AS115" s="155"/>
      <c r="BK115" s="1"/>
    </row>
    <row r="116" spans="1:63" x14ac:dyDescent="0.3">
      <c r="A116" s="349"/>
      <c r="B116" s="349"/>
      <c r="C116" s="349"/>
      <c r="D116" s="349"/>
      <c r="E116" s="349"/>
      <c r="F116" s="349"/>
      <c r="G116" s="349"/>
      <c r="H116" s="349"/>
      <c r="I116" s="349"/>
      <c r="J116" s="349"/>
      <c r="K116" s="349"/>
      <c r="L116" s="349"/>
      <c r="M116" s="349"/>
      <c r="N116" s="349"/>
      <c r="O116" s="349"/>
      <c r="P116" s="349"/>
      <c r="Q116" s="349"/>
      <c r="R116" s="349"/>
      <c r="S116" s="349"/>
      <c r="T116" s="349"/>
      <c r="U116" s="349"/>
      <c r="V116" s="349"/>
      <c r="W116" s="349"/>
      <c r="X116" s="349"/>
      <c r="Y116" s="349"/>
      <c r="Z116" s="349"/>
      <c r="AA116" s="349"/>
      <c r="AB116" s="349"/>
      <c r="AC116" s="349"/>
      <c r="AD116" s="349"/>
      <c r="AE116" s="349"/>
      <c r="AF116" s="349"/>
      <c r="AG116" s="349"/>
      <c r="AH116" s="349"/>
      <c r="AI116" s="349"/>
      <c r="AJ116" s="349"/>
      <c r="AK116" s="349"/>
      <c r="AL116" s="349"/>
      <c r="AM116" s="349"/>
      <c r="AN116" s="349"/>
      <c r="AO116" s="349"/>
      <c r="AP116" s="349"/>
      <c r="AQ116" s="284"/>
      <c r="AR116" s="155"/>
      <c r="AS116" s="155"/>
      <c r="BK116" s="1"/>
    </row>
    <row r="117" spans="1:63" s="9" customFormat="1" ht="15.75" x14ac:dyDescent="0.25">
      <c r="C117" s="10"/>
      <c r="AS117" s="8"/>
      <c r="AT117" s="8"/>
      <c r="AU117" s="8"/>
      <c r="AV117" s="8"/>
      <c r="AW117" s="8"/>
      <c r="AX117" s="8"/>
      <c r="AY117" s="8"/>
      <c r="AZ117" s="8"/>
      <c r="BA117" s="8"/>
      <c r="BB117" s="8"/>
      <c r="BC117" s="8"/>
      <c r="BD117" s="8"/>
      <c r="BE117" s="8"/>
      <c r="BF117" s="8"/>
      <c r="BG117" s="8"/>
      <c r="BH117" s="8"/>
      <c r="BI117" s="8"/>
      <c r="BJ117" s="8"/>
    </row>
    <row r="118" spans="1:63" x14ac:dyDescent="0.3">
      <c r="A118" s="355">
        <v>1</v>
      </c>
      <c r="B118" s="355"/>
      <c r="C118" s="242"/>
      <c r="D118" s="19" t="s">
        <v>111</v>
      </c>
      <c r="AK118" s="231"/>
      <c r="AL118" s="156"/>
      <c r="AM118" s="156"/>
      <c r="AN118" s="232"/>
      <c r="AO118" s="156"/>
      <c r="AP118" s="157"/>
    </row>
    <row r="119" spans="1:63" s="243" customFormat="1" ht="3.95" customHeight="1" x14ac:dyDescent="0.3">
      <c r="E119" s="129"/>
      <c r="O119" s="108"/>
      <c r="P119" s="108"/>
      <c r="Q119" s="129"/>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29"/>
      <c r="AS119" s="1"/>
      <c r="AT119" s="1"/>
      <c r="AU119" s="1"/>
      <c r="AV119" s="1"/>
      <c r="AW119" s="1"/>
      <c r="AX119" s="1"/>
      <c r="AY119" s="1"/>
      <c r="AZ119" s="1"/>
      <c r="BA119" s="1"/>
      <c r="BB119" s="1"/>
      <c r="BC119" s="1"/>
      <c r="BD119" s="1"/>
      <c r="BE119" s="1"/>
      <c r="BF119" s="1"/>
      <c r="BG119" s="1"/>
      <c r="BH119" s="1"/>
      <c r="BI119" s="1"/>
      <c r="BJ119" s="1"/>
    </row>
    <row r="120" spans="1:63" x14ac:dyDescent="0.3">
      <c r="E120" s="356"/>
      <c r="F120" s="356"/>
      <c r="G120" s="110" t="s">
        <v>1</v>
      </c>
      <c r="I120" s="324"/>
      <c r="J120" s="110" t="s">
        <v>2</v>
      </c>
      <c r="R120" s="232"/>
      <c r="S120" s="19"/>
      <c r="V120" s="232"/>
      <c r="W120" s="110"/>
      <c r="X120" s="19"/>
    </row>
    <row r="121" spans="1:63" ht="8.1" customHeight="1" x14ac:dyDescent="0.3"/>
    <row r="122" spans="1:63" ht="15" customHeight="1" x14ac:dyDescent="0.3">
      <c r="A122" s="355">
        <v>2</v>
      </c>
      <c r="B122" s="355"/>
      <c r="C122" s="242"/>
      <c r="D122" s="19" t="s">
        <v>109</v>
      </c>
      <c r="AK122" s="231"/>
      <c r="AL122" s="156"/>
      <c r="AM122" s="156"/>
      <c r="AN122" s="232"/>
      <c r="AO122" s="156"/>
      <c r="AP122" s="157"/>
    </row>
    <row r="123" spans="1:63" s="243" customFormat="1" ht="3.95" customHeight="1" x14ac:dyDescent="0.3">
      <c r="E123" s="129"/>
      <c r="O123" s="108"/>
      <c r="P123" s="108"/>
      <c r="Q123" s="129"/>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29"/>
      <c r="AS123" s="1"/>
      <c r="AT123" s="1"/>
      <c r="AU123" s="1"/>
      <c r="AV123" s="1"/>
      <c r="AW123" s="1"/>
      <c r="AX123" s="1"/>
      <c r="AY123" s="1"/>
      <c r="AZ123" s="1"/>
      <c r="BA123" s="1"/>
      <c r="BB123" s="1"/>
      <c r="BC123" s="1"/>
      <c r="BD123" s="1"/>
      <c r="BE123" s="1"/>
      <c r="BF123" s="1"/>
      <c r="BG123" s="1"/>
      <c r="BH123" s="1"/>
      <c r="BI123" s="1"/>
      <c r="BJ123" s="1"/>
    </row>
    <row r="124" spans="1:63" x14ac:dyDescent="0.3">
      <c r="E124" s="356"/>
      <c r="F124" s="356"/>
      <c r="G124" s="110" t="s">
        <v>1</v>
      </c>
      <c r="I124" s="324"/>
      <c r="J124" s="110" t="s">
        <v>2</v>
      </c>
      <c r="O124" s="325"/>
      <c r="P124" s="325"/>
      <c r="Q124" s="110"/>
      <c r="R124" s="232"/>
      <c r="S124" s="19"/>
      <c r="V124" s="232"/>
      <c r="W124" s="110"/>
      <c r="X124" s="19"/>
    </row>
    <row r="125" spans="1:63" ht="8.1" customHeight="1" x14ac:dyDescent="0.3"/>
    <row r="126" spans="1:63" x14ac:dyDescent="0.3">
      <c r="A126" s="355">
        <v>3</v>
      </c>
      <c r="B126" s="355"/>
      <c r="C126" s="242"/>
      <c r="D126" s="19" t="s">
        <v>110</v>
      </c>
      <c r="AK126" s="231"/>
      <c r="AL126" s="156"/>
      <c r="AM126" s="156"/>
      <c r="AN126" s="232"/>
      <c r="AO126" s="156"/>
      <c r="AP126" s="157"/>
    </row>
    <row r="127" spans="1:63" s="243" customFormat="1" ht="3.95" customHeight="1" x14ac:dyDescent="0.3">
      <c r="E127" s="129"/>
      <c r="O127" s="108"/>
      <c r="P127" s="108"/>
      <c r="Q127" s="129"/>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29"/>
      <c r="AS127" s="1"/>
      <c r="AT127" s="1"/>
      <c r="AU127" s="1"/>
      <c r="AV127" s="1"/>
      <c r="AW127" s="1"/>
      <c r="AX127" s="1"/>
      <c r="AY127" s="1"/>
      <c r="AZ127" s="1"/>
      <c r="BA127" s="1"/>
      <c r="BB127" s="1"/>
      <c r="BC127" s="1"/>
      <c r="BD127" s="1"/>
      <c r="BE127" s="1"/>
      <c r="BF127" s="1"/>
      <c r="BG127" s="1"/>
      <c r="BH127" s="1"/>
      <c r="BI127" s="1"/>
      <c r="BJ127" s="1"/>
    </row>
    <row r="128" spans="1:63" x14ac:dyDescent="0.3">
      <c r="E128" s="357" t="str">
        <f>IF(AND(E120="X",E124="X"),"X","")</f>
        <v/>
      </c>
      <c r="F128" s="357"/>
      <c r="G128" s="110" t="s">
        <v>112</v>
      </c>
      <c r="I128" s="110"/>
      <c r="Q128" s="358" t="str">
        <f>IF(OR(I120="X",I124="X"),"X","")</f>
        <v/>
      </c>
      <c r="R128" s="358"/>
      <c r="S128" s="110" t="s">
        <v>113</v>
      </c>
      <c r="T128" s="22"/>
      <c r="V128" s="232"/>
      <c r="W128" s="110"/>
      <c r="X128" s="19"/>
    </row>
    <row r="129" spans="1:62" x14ac:dyDescent="0.3">
      <c r="C129" s="242"/>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6"/>
      <c r="AM129" s="25"/>
      <c r="AV129" s="1" t="s">
        <v>3</v>
      </c>
    </row>
    <row r="130" spans="1:62" s="2" customFormat="1" ht="13.5" x14ac:dyDescent="0.25">
      <c r="AI130" s="3"/>
      <c r="AN130" s="4" t="s">
        <v>52</v>
      </c>
      <c r="AS130" s="5"/>
      <c r="AT130" s="5"/>
      <c r="AU130" s="5"/>
      <c r="AV130" s="5"/>
      <c r="AW130" s="6"/>
      <c r="AX130" s="5"/>
      <c r="AY130" s="5"/>
      <c r="AZ130" s="5"/>
      <c r="BA130" s="5"/>
      <c r="BB130" s="5"/>
      <c r="BC130" s="5"/>
      <c r="BD130" s="5"/>
      <c r="BE130" s="5"/>
      <c r="BF130" s="5"/>
      <c r="BG130" s="5"/>
      <c r="BH130" s="5"/>
      <c r="BI130" s="5"/>
      <c r="BJ130" s="5"/>
    </row>
    <row r="131" spans="1:62" s="9" customFormat="1" ht="4.1500000000000004"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8"/>
      <c r="AT131" s="8"/>
      <c r="AU131" s="8"/>
      <c r="AV131" s="8"/>
      <c r="AW131" s="8"/>
      <c r="AX131" s="8"/>
      <c r="AY131" s="8"/>
      <c r="AZ131" s="8"/>
      <c r="BA131" s="8"/>
      <c r="BB131" s="8"/>
      <c r="BC131" s="8"/>
      <c r="BD131" s="8"/>
      <c r="BE131" s="8"/>
      <c r="BF131" s="8"/>
      <c r="BG131" s="8"/>
      <c r="BH131" s="8"/>
      <c r="BI131" s="8"/>
      <c r="BJ131" s="8"/>
    </row>
    <row r="132" spans="1:62" s="250" customFormat="1" ht="18" x14ac:dyDescent="0.25">
      <c r="A132" s="360" t="s">
        <v>108</v>
      </c>
      <c r="B132" s="360"/>
      <c r="C132" s="360"/>
      <c r="D132" s="360"/>
      <c r="E132" s="360"/>
      <c r="F132" s="360"/>
      <c r="G132" s="360"/>
      <c r="H132" s="360"/>
      <c r="I132" s="360"/>
      <c r="J132" s="360"/>
      <c r="K132" s="360"/>
      <c r="L132" s="360"/>
      <c r="M132" s="360"/>
      <c r="N132" s="360"/>
      <c r="O132" s="360"/>
      <c r="P132" s="360"/>
      <c r="Q132" s="360"/>
      <c r="R132" s="360"/>
      <c r="S132" s="360"/>
      <c r="T132" s="360"/>
      <c r="U132" s="360"/>
      <c r="V132" s="360"/>
      <c r="W132" s="360"/>
      <c r="X132" s="360"/>
      <c r="Y132" s="360"/>
      <c r="Z132" s="360"/>
      <c r="AA132" s="360"/>
      <c r="AB132" s="360"/>
      <c r="AC132" s="360"/>
      <c r="AD132" s="360"/>
      <c r="AE132" s="360"/>
      <c r="AF132" s="360"/>
      <c r="AG132" s="360"/>
      <c r="AH132" s="360"/>
      <c r="AI132" s="360"/>
      <c r="AJ132" s="360"/>
      <c r="AK132" s="360"/>
      <c r="AL132" s="360"/>
      <c r="AM132" s="360"/>
      <c r="AN132" s="360"/>
      <c r="AO132" s="360"/>
      <c r="AP132" s="360"/>
      <c r="AQ132" s="360"/>
      <c r="AR132" s="248"/>
      <c r="AS132" s="249"/>
      <c r="AT132" s="249"/>
      <c r="AU132" s="249"/>
      <c r="AV132" s="249"/>
      <c r="AW132" s="249"/>
      <c r="AX132" s="249"/>
      <c r="AY132" s="249"/>
      <c r="AZ132" s="249"/>
      <c r="BA132" s="249"/>
      <c r="BB132" s="249"/>
      <c r="BC132" s="249"/>
      <c r="BD132" s="249"/>
      <c r="BE132" s="249"/>
      <c r="BF132" s="249"/>
      <c r="BG132" s="249"/>
      <c r="BH132" s="249"/>
      <c r="BI132" s="249"/>
      <c r="BJ132" s="249"/>
    </row>
    <row r="133" spans="1:62" s="2" customFormat="1" ht="12.75" x14ac:dyDescent="0.25">
      <c r="C133" s="18"/>
      <c r="AK133" s="3"/>
      <c r="AS133" s="5"/>
      <c r="AT133" s="5"/>
      <c r="AU133" s="5"/>
      <c r="AV133" s="5"/>
      <c r="AW133" s="5"/>
      <c r="AX133" s="5"/>
      <c r="AY133" s="5"/>
      <c r="AZ133" s="5"/>
      <c r="BA133" s="5"/>
      <c r="BB133" s="5"/>
      <c r="BC133" s="5"/>
      <c r="BD133" s="5"/>
      <c r="BE133" s="5"/>
      <c r="BF133" s="5"/>
      <c r="BG133" s="5"/>
      <c r="BH133" s="5"/>
      <c r="BI133" s="5"/>
      <c r="BJ133" s="5"/>
    </row>
    <row r="134" spans="1:62" s="15" customFormat="1" ht="17.25" customHeight="1" x14ac:dyDescent="0.25">
      <c r="A134" s="13" t="s">
        <v>31</v>
      </c>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P134" s="13"/>
      <c r="AQ134" s="13"/>
      <c r="AR134" s="13"/>
      <c r="AS134" s="14"/>
      <c r="AT134" s="14"/>
      <c r="AU134" s="14"/>
      <c r="AV134" s="14"/>
      <c r="AW134" s="14"/>
      <c r="AX134" s="14"/>
      <c r="AY134" s="14"/>
      <c r="AZ134" s="14"/>
      <c r="BA134" s="14"/>
      <c r="BB134" s="14"/>
      <c r="BC134" s="14"/>
      <c r="BD134" s="14"/>
      <c r="BE134" s="14"/>
      <c r="BF134" s="14"/>
      <c r="BG134" s="14"/>
      <c r="BH134" s="14"/>
      <c r="BI134" s="14"/>
      <c r="BJ134" s="14"/>
    </row>
    <row r="135" spans="1:62" s="16" customFormat="1" ht="8.1" customHeight="1" x14ac:dyDescent="0.25">
      <c r="C135" s="2"/>
      <c r="AS135" s="17"/>
      <c r="AT135" s="17"/>
      <c r="AU135" s="17"/>
      <c r="AV135" s="17"/>
      <c r="AW135" s="17"/>
      <c r="AX135" s="17"/>
      <c r="AY135" s="17"/>
      <c r="AZ135" s="17"/>
      <c r="BA135" s="17"/>
      <c r="BB135" s="17"/>
      <c r="BC135" s="17"/>
      <c r="BD135" s="17"/>
      <c r="BE135" s="17"/>
      <c r="BF135" s="17"/>
      <c r="BG135" s="17"/>
      <c r="BH135" s="17"/>
      <c r="BI135" s="17"/>
      <c r="BJ135" s="17"/>
    </row>
    <row r="136" spans="1:62" ht="16.5" customHeight="1" x14ac:dyDescent="0.3">
      <c r="A136" s="361">
        <v>1</v>
      </c>
      <c r="B136" s="361"/>
      <c r="C136" s="165"/>
      <c r="D136" s="350" t="s">
        <v>128</v>
      </c>
      <c r="E136" s="350"/>
      <c r="F136" s="350"/>
      <c r="G136" s="350"/>
      <c r="H136" s="350"/>
      <c r="I136" s="350"/>
      <c r="J136" s="350"/>
      <c r="K136" s="350"/>
      <c r="L136" s="350"/>
      <c r="M136" s="350"/>
      <c r="N136" s="350"/>
      <c r="O136" s="350"/>
      <c r="P136" s="350"/>
      <c r="Q136" s="350"/>
      <c r="R136" s="350"/>
      <c r="S136" s="350"/>
      <c r="T136" s="350"/>
      <c r="U136" s="350"/>
      <c r="V136" s="350"/>
      <c r="W136" s="350"/>
      <c r="X136" s="350"/>
      <c r="Y136" s="350"/>
      <c r="Z136" s="350"/>
      <c r="AA136" s="350"/>
      <c r="AB136" s="350"/>
      <c r="AC136" s="350"/>
      <c r="AD136" s="350"/>
      <c r="AE136" s="350"/>
      <c r="AF136" s="350"/>
      <c r="AG136" s="350"/>
      <c r="AH136" s="350"/>
      <c r="AI136" s="350"/>
      <c r="AJ136" s="350"/>
      <c r="AK136" s="350"/>
      <c r="AL136" s="350"/>
      <c r="AM136" s="350"/>
      <c r="AN136" s="350"/>
      <c r="AO136" s="350"/>
      <c r="AP136" s="350"/>
      <c r="AQ136" s="103"/>
      <c r="AR136" s="1"/>
    </row>
    <row r="137" spans="1:62" x14ac:dyDescent="0.3">
      <c r="A137" s="112"/>
      <c r="D137" s="350"/>
      <c r="E137" s="350"/>
      <c r="F137" s="350"/>
      <c r="G137" s="350"/>
      <c r="H137" s="350"/>
      <c r="I137" s="350"/>
      <c r="J137" s="350"/>
      <c r="K137" s="350"/>
      <c r="L137" s="350"/>
      <c r="M137" s="350"/>
      <c r="N137" s="350"/>
      <c r="O137" s="350"/>
      <c r="P137" s="350"/>
      <c r="Q137" s="350"/>
      <c r="R137" s="350"/>
      <c r="S137" s="350"/>
      <c r="T137" s="350"/>
      <c r="U137" s="350"/>
      <c r="V137" s="350"/>
      <c r="W137" s="350"/>
      <c r="X137" s="350"/>
      <c r="Y137" s="350"/>
      <c r="Z137" s="350"/>
      <c r="AA137" s="350"/>
      <c r="AB137" s="350"/>
      <c r="AC137" s="350"/>
      <c r="AD137" s="350"/>
      <c r="AE137" s="350"/>
      <c r="AF137" s="350"/>
      <c r="AG137" s="350"/>
      <c r="AH137" s="350"/>
      <c r="AI137" s="350"/>
      <c r="AJ137" s="350"/>
      <c r="AK137" s="350"/>
      <c r="AL137" s="350"/>
      <c r="AM137" s="350"/>
      <c r="AN137" s="350"/>
      <c r="AO137" s="350"/>
      <c r="AP137" s="350"/>
      <c r="AQ137" s="103"/>
      <c r="AR137" s="1"/>
    </row>
    <row r="138" spans="1:62" s="21" customFormat="1" x14ac:dyDescent="0.3">
      <c r="G138" s="231"/>
      <c r="H138" s="22"/>
      <c r="I138" s="22"/>
      <c r="V138" s="232"/>
      <c r="W138" s="22"/>
      <c r="X138" s="23"/>
      <c r="AS138" s="24"/>
      <c r="AT138" s="24"/>
      <c r="AU138" s="24"/>
      <c r="AV138" s="24"/>
      <c r="AW138" s="24"/>
      <c r="AX138" s="24"/>
      <c r="AY138" s="24"/>
      <c r="AZ138" s="24"/>
      <c r="BA138" s="24"/>
      <c r="BB138" s="24"/>
      <c r="BC138" s="24"/>
      <c r="BD138" s="24"/>
      <c r="BE138" s="24"/>
      <c r="BF138" s="24"/>
      <c r="BG138" s="24"/>
      <c r="BH138" s="24"/>
      <c r="BI138" s="24"/>
      <c r="BJ138" s="24"/>
    </row>
    <row r="139" spans="1:62" ht="15.75" customHeight="1" x14ac:dyDescent="0.3">
      <c r="A139" s="112"/>
      <c r="D139" s="361" t="s">
        <v>16</v>
      </c>
      <c r="E139" s="361"/>
      <c r="F139" s="110" t="s">
        <v>64</v>
      </c>
      <c r="AR139" s="1"/>
    </row>
    <row r="140" spans="1:62" s="21" customFormat="1" ht="6" customHeight="1" x14ac:dyDescent="0.3">
      <c r="G140" s="231"/>
      <c r="H140" s="22"/>
      <c r="I140" s="22"/>
      <c r="O140" s="24"/>
      <c r="P140" s="24"/>
      <c r="V140" s="232"/>
      <c r="W140" s="22"/>
      <c r="X140" s="23"/>
      <c r="AS140" s="24"/>
      <c r="AT140" s="24"/>
      <c r="AU140" s="24"/>
      <c r="AV140" s="24"/>
      <c r="AW140" s="24"/>
      <c r="AX140" s="24"/>
      <c r="AY140" s="24"/>
      <c r="AZ140" s="24"/>
      <c r="BA140" s="24"/>
      <c r="BB140" s="24"/>
      <c r="BC140" s="24"/>
      <c r="BD140" s="24"/>
      <c r="BE140" s="24"/>
      <c r="BF140" s="24"/>
      <c r="BG140" s="24"/>
      <c r="BH140" s="24"/>
      <c r="BI140" s="24"/>
      <c r="BJ140" s="24"/>
    </row>
    <row r="141" spans="1:62" ht="16.5" customHeight="1" x14ac:dyDescent="0.3">
      <c r="A141" s="112"/>
      <c r="F141" s="45" t="s">
        <v>71</v>
      </c>
      <c r="J141" s="46"/>
      <c r="K141" s="352">
        <v>0</v>
      </c>
      <c r="L141" s="352"/>
      <c r="M141" s="352"/>
      <c r="N141" s="352"/>
      <c r="O141" s="352"/>
      <c r="Q141" s="354" t="s">
        <v>129</v>
      </c>
      <c r="R141" s="354"/>
      <c r="S141" s="354"/>
      <c r="T141" s="354"/>
      <c r="U141" s="354"/>
      <c r="V141" s="354"/>
      <c r="W141" s="354"/>
      <c r="X141" s="354"/>
      <c r="Y141" s="354"/>
      <c r="Z141" s="354"/>
      <c r="AA141" s="354"/>
      <c r="AB141" s="354"/>
      <c r="AC141" s="354"/>
      <c r="AD141" s="354"/>
      <c r="AE141" s="354"/>
      <c r="AF141" s="354"/>
      <c r="AG141" s="354"/>
      <c r="AH141" s="354"/>
      <c r="AI141" s="354"/>
      <c r="AJ141" s="354"/>
      <c r="AK141" s="354"/>
      <c r="AL141" s="354"/>
      <c r="AM141" s="354"/>
      <c r="AN141" s="354"/>
      <c r="AO141" s="354"/>
      <c r="AP141" s="354"/>
      <c r="AR141" s="1"/>
    </row>
    <row r="142" spans="1:62" s="21" customFormat="1" x14ac:dyDescent="0.3">
      <c r="A142" s="111"/>
      <c r="F142" s="223"/>
      <c r="J142" s="59"/>
      <c r="K142" s="331"/>
      <c r="L142" s="331"/>
      <c r="M142" s="331"/>
      <c r="N142" s="331"/>
      <c r="O142" s="332"/>
      <c r="P142" s="332"/>
      <c r="Q142" s="354"/>
      <c r="R142" s="354"/>
      <c r="S142" s="354"/>
      <c r="T142" s="354"/>
      <c r="U142" s="354"/>
      <c r="V142" s="354"/>
      <c r="W142" s="354"/>
      <c r="X142" s="354"/>
      <c r="Y142" s="354"/>
      <c r="Z142" s="354"/>
      <c r="AA142" s="354"/>
      <c r="AB142" s="354"/>
      <c r="AC142" s="354"/>
      <c r="AD142" s="354"/>
      <c r="AE142" s="354"/>
      <c r="AF142" s="354"/>
      <c r="AG142" s="354"/>
      <c r="AH142" s="354"/>
      <c r="AI142" s="354"/>
      <c r="AJ142" s="354"/>
      <c r="AK142" s="354"/>
      <c r="AL142" s="354"/>
      <c r="AM142" s="354"/>
      <c r="AN142" s="354"/>
      <c r="AO142" s="354"/>
      <c r="AP142" s="354"/>
      <c r="AR142" s="24"/>
      <c r="AS142" s="24"/>
      <c r="AT142" s="24"/>
      <c r="AU142" s="24"/>
      <c r="AV142" s="24"/>
      <c r="AW142" s="24"/>
      <c r="AX142" s="24"/>
      <c r="AY142" s="24"/>
      <c r="AZ142" s="24"/>
      <c r="BA142" s="24"/>
      <c r="BB142" s="24"/>
      <c r="BC142" s="24"/>
      <c r="BD142" s="24"/>
      <c r="BE142" s="24"/>
      <c r="BF142" s="24"/>
      <c r="BG142" s="24"/>
      <c r="BH142" s="24"/>
      <c r="BI142" s="24"/>
      <c r="BJ142" s="24"/>
    </row>
    <row r="143" spans="1:62" s="21" customFormat="1" ht="6" customHeight="1" x14ac:dyDescent="0.3">
      <c r="F143" s="255"/>
      <c r="H143" s="22"/>
      <c r="I143" s="22"/>
      <c r="O143" s="24"/>
      <c r="P143" s="24"/>
      <c r="V143" s="232"/>
      <c r="W143" s="22"/>
      <c r="X143" s="23"/>
      <c r="AS143" s="24"/>
      <c r="AT143" s="24"/>
      <c r="AU143" s="24"/>
      <c r="AV143" s="24"/>
      <c r="AW143" s="24"/>
      <c r="AX143" s="24"/>
      <c r="AY143" s="24"/>
      <c r="AZ143" s="24"/>
      <c r="BA143" s="24"/>
      <c r="BB143" s="24"/>
      <c r="BC143" s="24"/>
      <c r="BD143" s="24"/>
      <c r="BE143" s="24"/>
      <c r="BF143" s="24"/>
      <c r="BG143" s="24"/>
      <c r="BH143" s="24"/>
      <c r="BI143" s="24"/>
      <c r="BJ143" s="24"/>
    </row>
    <row r="144" spans="1:62" x14ac:dyDescent="0.3">
      <c r="A144" s="112"/>
      <c r="F144" s="252" t="s">
        <v>114</v>
      </c>
      <c r="I144" s="46"/>
      <c r="J144" s="46"/>
      <c r="K144" s="353">
        <f>V45</f>
        <v>0</v>
      </c>
      <c r="L144" s="353"/>
      <c r="M144" s="353"/>
      <c r="N144" s="353"/>
      <c r="O144" s="353"/>
      <c r="Q144" s="47" t="s">
        <v>130</v>
      </c>
      <c r="AR144" s="1"/>
    </row>
    <row r="145" spans="1:62" s="21" customFormat="1" ht="8.1" customHeight="1" x14ac:dyDescent="0.3">
      <c r="G145" s="231"/>
      <c r="H145" s="22"/>
      <c r="I145" s="22"/>
      <c r="O145" s="24"/>
      <c r="P145" s="24"/>
      <c r="V145" s="232"/>
      <c r="W145" s="22"/>
      <c r="X145" s="23"/>
      <c r="AS145" s="24"/>
      <c r="AT145" s="24"/>
      <c r="AU145" s="24"/>
      <c r="AV145" s="24"/>
      <c r="AW145" s="24"/>
      <c r="AX145" s="24"/>
      <c r="AY145" s="24"/>
      <c r="AZ145" s="24"/>
      <c r="BA145" s="24"/>
      <c r="BB145" s="24"/>
      <c r="BC145" s="24"/>
      <c r="BD145" s="24"/>
      <c r="BE145" s="24"/>
      <c r="BF145" s="24"/>
      <c r="BG145" s="24"/>
      <c r="BH145" s="24"/>
      <c r="BI145" s="24"/>
      <c r="BJ145" s="24"/>
    </row>
    <row r="146" spans="1:62" ht="16.5" customHeight="1" x14ac:dyDescent="0.3">
      <c r="A146" s="112"/>
      <c r="F146" s="362" t="s">
        <v>115</v>
      </c>
      <c r="G146" s="362"/>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c r="AK146" s="362"/>
      <c r="AL146" s="362"/>
      <c r="AM146" s="362"/>
      <c r="AN146" s="362"/>
      <c r="AO146" s="362"/>
      <c r="AP146" s="362"/>
      <c r="AQ146" s="315"/>
      <c r="AR146" s="1"/>
    </row>
    <row r="147" spans="1:62" x14ac:dyDescent="0.3">
      <c r="A147" s="112"/>
      <c r="F147" s="362"/>
      <c r="G147" s="362"/>
      <c r="H147" s="362"/>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J147" s="362"/>
      <c r="AK147" s="362"/>
      <c r="AL147" s="362"/>
      <c r="AM147" s="362"/>
      <c r="AN147" s="362"/>
      <c r="AO147" s="362"/>
      <c r="AP147" s="362"/>
      <c r="AQ147" s="315"/>
      <c r="AR147" s="1"/>
    </row>
    <row r="148" spans="1:62" x14ac:dyDescent="0.3">
      <c r="A148" s="11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2"/>
      <c r="AL148" s="362"/>
      <c r="AM148" s="362"/>
      <c r="AN148" s="362"/>
      <c r="AO148" s="362"/>
      <c r="AP148" s="362"/>
      <c r="AQ148" s="315"/>
      <c r="AR148" s="1"/>
    </row>
    <row r="149" spans="1:62" x14ac:dyDescent="0.3">
      <c r="AB149" s="54"/>
      <c r="AD149" s="166"/>
    </row>
    <row r="150" spans="1:62" x14ac:dyDescent="0.3">
      <c r="D150" s="361" t="s">
        <v>17</v>
      </c>
      <c r="E150" s="361"/>
      <c r="F150" s="44" t="s">
        <v>65</v>
      </c>
      <c r="AB150" s="54"/>
      <c r="AD150" s="166"/>
    </row>
    <row r="151" spans="1:62" x14ac:dyDescent="0.3">
      <c r="F151" s="115" t="s">
        <v>83</v>
      </c>
      <c r="AA151" s="381">
        <v>0</v>
      </c>
      <c r="AB151" s="381"/>
      <c r="AC151" s="381"/>
      <c r="AD151" s="381"/>
    </row>
    <row r="152" spans="1:62" ht="6" customHeight="1" x14ac:dyDescent="0.3">
      <c r="AA152" s="167"/>
      <c r="AB152" s="167"/>
    </row>
    <row r="153" spans="1:62" x14ac:dyDescent="0.3">
      <c r="F153" s="242" t="s">
        <v>136</v>
      </c>
      <c r="AA153" s="381">
        <v>0</v>
      </c>
      <c r="AB153" s="381"/>
      <c r="AC153" s="381"/>
      <c r="AD153" s="381"/>
      <c r="AF153" s="242" t="s">
        <v>8</v>
      </c>
      <c r="AU153" s="168"/>
    </row>
    <row r="154" spans="1:62" ht="6" customHeight="1" x14ac:dyDescent="0.3">
      <c r="AA154" s="167"/>
      <c r="AB154" s="167"/>
    </row>
    <row r="155" spans="1:62" x14ac:dyDescent="0.3">
      <c r="F155" s="242" t="s">
        <v>66</v>
      </c>
      <c r="AA155" s="381">
        <v>0</v>
      </c>
      <c r="AB155" s="381"/>
      <c r="AC155" s="381"/>
      <c r="AD155" s="381"/>
      <c r="AF155" s="242" t="s">
        <v>8</v>
      </c>
    </row>
    <row r="156" spans="1:62" ht="6" customHeight="1" x14ac:dyDescent="0.3">
      <c r="AA156" s="167"/>
      <c r="AB156" s="167"/>
    </row>
    <row r="157" spans="1:62" x14ac:dyDescent="0.3">
      <c r="F157" s="242" t="s">
        <v>67</v>
      </c>
      <c r="AA157" s="381">
        <v>0</v>
      </c>
      <c r="AB157" s="381"/>
      <c r="AC157" s="381"/>
      <c r="AD157" s="381"/>
      <c r="AF157" s="242" t="s">
        <v>8</v>
      </c>
      <c r="AS157" s="242"/>
      <c r="AT157" s="242"/>
      <c r="AU157" s="169"/>
      <c r="AV157" s="169"/>
      <c r="AW157" s="169"/>
      <c r="AX157" s="169"/>
      <c r="AY157" s="169"/>
      <c r="AZ157" s="169"/>
      <c r="BA157" s="169"/>
      <c r="BB157" s="169"/>
      <c r="BC157" s="169"/>
      <c r="BD157" s="169"/>
      <c r="BE157" s="169"/>
      <c r="BF157" s="169"/>
      <c r="BG157" s="169"/>
      <c r="BH157" s="169"/>
      <c r="BI157" s="169"/>
      <c r="BJ157" s="169"/>
    </row>
    <row r="158" spans="1:62" ht="6" customHeight="1" x14ac:dyDescent="0.3">
      <c r="AA158" s="167"/>
      <c r="AB158" s="167"/>
    </row>
    <row r="159" spans="1:62" x14ac:dyDescent="0.3">
      <c r="F159" s="242" t="s">
        <v>137</v>
      </c>
      <c r="AA159" s="381">
        <v>0</v>
      </c>
      <c r="AB159" s="381"/>
      <c r="AC159" s="381"/>
      <c r="AD159" s="381"/>
      <c r="AF159" s="242" t="s">
        <v>11</v>
      </c>
      <c r="AQ159" s="54"/>
      <c r="AR159" s="54"/>
      <c r="AS159" s="169"/>
      <c r="AT159" s="169"/>
      <c r="AU159" s="169"/>
      <c r="AV159" s="169"/>
      <c r="AW159" s="169"/>
      <c r="AX159" s="169"/>
      <c r="AY159" s="169"/>
      <c r="AZ159" s="169"/>
      <c r="BA159" s="169"/>
      <c r="BB159" s="169"/>
      <c r="BC159" s="169"/>
      <c r="BD159" s="169"/>
      <c r="BE159" s="169"/>
      <c r="BF159" s="169"/>
      <c r="BG159" s="169"/>
      <c r="BH159" s="169"/>
      <c r="BI159" s="169"/>
      <c r="BJ159" s="169"/>
    </row>
    <row r="160" spans="1:62" ht="6" customHeight="1" x14ac:dyDescent="0.3">
      <c r="AA160" s="167"/>
      <c r="AB160" s="167"/>
    </row>
    <row r="161" spans="1:62" x14ac:dyDescent="0.3">
      <c r="F161" s="242" t="s">
        <v>155</v>
      </c>
      <c r="AA161" s="381">
        <v>0</v>
      </c>
      <c r="AB161" s="381"/>
      <c r="AC161" s="381"/>
      <c r="AD161" s="381"/>
      <c r="AF161" s="242" t="s">
        <v>8</v>
      </c>
      <c r="AH161" s="257"/>
      <c r="AI161" s="170"/>
      <c r="AJ161" s="170"/>
      <c r="AK161" s="170"/>
      <c r="AL161" s="170"/>
      <c r="AM161" s="170"/>
      <c r="AN161" s="170"/>
      <c r="AO161" s="170"/>
      <c r="AP161" s="170"/>
      <c r="AQ161" s="170"/>
      <c r="AR161" s="170"/>
      <c r="AS161" s="171"/>
      <c r="AT161" s="169"/>
      <c r="AU161" s="169"/>
      <c r="AV161" s="169"/>
      <c r="AW161" s="169"/>
      <c r="AX161" s="169"/>
      <c r="AY161" s="169"/>
      <c r="AZ161" s="169"/>
      <c r="BA161" s="169"/>
      <c r="BB161" s="169"/>
      <c r="BC161" s="169"/>
      <c r="BD161" s="169"/>
      <c r="BE161" s="169"/>
      <c r="BF161" s="169"/>
      <c r="BG161" s="169"/>
      <c r="BH161" s="169"/>
      <c r="BI161" s="169"/>
      <c r="BJ161" s="169"/>
    </row>
    <row r="162" spans="1:62" ht="6" customHeight="1" x14ac:dyDescent="0.3">
      <c r="AA162" s="167"/>
      <c r="AB162" s="167"/>
    </row>
    <row r="163" spans="1:62" x14ac:dyDescent="0.3">
      <c r="F163" s="242" t="s">
        <v>156</v>
      </c>
      <c r="AA163" s="382">
        <f>V43</f>
        <v>0</v>
      </c>
      <c r="AB163" s="382"/>
      <c r="AC163" s="382"/>
      <c r="AD163" s="382"/>
      <c r="AF163" s="242" t="s">
        <v>8</v>
      </c>
      <c r="AH163" s="257"/>
      <c r="AI163" s="170"/>
      <c r="AJ163" s="170"/>
      <c r="AK163" s="170"/>
      <c r="AL163" s="170"/>
      <c r="AM163" s="170"/>
      <c r="AN163" s="170"/>
      <c r="AO163" s="170"/>
      <c r="AP163" s="170"/>
      <c r="AQ163" s="170"/>
      <c r="AR163" s="170"/>
      <c r="AS163" s="171"/>
      <c r="AT163" s="169"/>
      <c r="AU163" s="169"/>
      <c r="AV163" s="169"/>
      <c r="AW163" s="169"/>
      <c r="AX163" s="169"/>
      <c r="AY163" s="169"/>
      <c r="AZ163" s="169"/>
      <c r="BA163" s="169"/>
      <c r="BB163" s="169"/>
      <c r="BC163" s="169"/>
      <c r="BD163" s="169"/>
      <c r="BE163" s="169"/>
      <c r="BF163" s="169"/>
      <c r="BG163" s="169"/>
      <c r="BH163" s="169"/>
      <c r="BI163" s="169"/>
      <c r="BJ163" s="169"/>
    </row>
    <row r="164" spans="1:62" ht="6" customHeight="1" x14ac:dyDescent="0.3">
      <c r="AA164" s="167"/>
      <c r="AB164" s="167"/>
    </row>
    <row r="165" spans="1:62" x14ac:dyDescent="0.3">
      <c r="F165" s="242" t="s">
        <v>68</v>
      </c>
      <c r="AA165" s="364" t="e">
        <f>(AA153*9)/AA151</f>
        <v>#DIV/0!</v>
      </c>
      <c r="AB165" s="364"/>
      <c r="AC165" s="364"/>
      <c r="AD165" s="364"/>
      <c r="AF165" s="170"/>
      <c r="AG165" s="170"/>
      <c r="AH165" s="170"/>
      <c r="AI165" s="170"/>
      <c r="AJ165" s="170"/>
      <c r="AK165" s="170"/>
      <c r="AL165" s="170"/>
      <c r="AM165" s="170"/>
      <c r="AN165" s="170"/>
      <c r="AO165" s="170"/>
      <c r="AP165" s="170"/>
      <c r="AQ165" s="170"/>
      <c r="AR165" s="170"/>
      <c r="AS165" s="171"/>
      <c r="AT165" s="169"/>
      <c r="AU165" s="169"/>
      <c r="AV165" s="169"/>
      <c r="AW165" s="169"/>
      <c r="AX165" s="169"/>
      <c r="AY165" s="169"/>
      <c r="AZ165" s="169"/>
      <c r="BA165" s="169"/>
      <c r="BB165" s="169"/>
      <c r="BC165" s="169"/>
      <c r="BD165" s="169"/>
      <c r="BE165" s="169"/>
      <c r="BF165" s="169"/>
      <c r="BG165" s="169"/>
      <c r="BH165" s="169"/>
      <c r="BI165" s="169"/>
      <c r="BJ165" s="169"/>
    </row>
    <row r="166" spans="1:62" ht="6" customHeight="1" x14ac:dyDescent="0.3">
      <c r="AA166" s="167"/>
      <c r="AB166" s="167"/>
    </row>
    <row r="167" spans="1:62" x14ac:dyDescent="0.3">
      <c r="F167" s="242" t="s">
        <v>69</v>
      </c>
      <c r="AA167" s="364" t="e">
        <f>(AA155*9)/AA151</f>
        <v>#DIV/0!</v>
      </c>
      <c r="AB167" s="364"/>
      <c r="AC167" s="364"/>
      <c r="AD167" s="364"/>
      <c r="AF167" s="170"/>
      <c r="AG167" s="170"/>
      <c r="AH167" s="170"/>
      <c r="AI167" s="170"/>
      <c r="AJ167" s="170"/>
      <c r="AK167" s="170"/>
      <c r="AL167" s="170"/>
      <c r="AM167" s="170"/>
      <c r="AN167" s="170"/>
      <c r="AO167" s="170"/>
      <c r="AP167" s="170"/>
      <c r="AQ167" s="170"/>
      <c r="AR167" s="170"/>
      <c r="AS167" s="171"/>
      <c r="AT167" s="169"/>
      <c r="AU167" s="169"/>
      <c r="AV167" s="169"/>
      <c r="AW167" s="169"/>
      <c r="AX167" s="169"/>
      <c r="AY167" s="169"/>
      <c r="AZ167" s="169"/>
      <c r="BA167" s="169"/>
      <c r="BB167" s="169"/>
      <c r="BC167" s="169"/>
      <c r="BD167" s="169"/>
      <c r="BE167" s="169"/>
      <c r="BF167" s="169"/>
      <c r="BG167" s="169"/>
      <c r="BH167" s="169"/>
      <c r="BI167" s="169"/>
      <c r="BJ167" s="169"/>
    </row>
    <row r="168" spans="1:62" ht="6" customHeight="1" x14ac:dyDescent="0.3">
      <c r="AA168" s="167"/>
      <c r="AB168" s="167"/>
    </row>
    <row r="169" spans="1:62" x14ac:dyDescent="0.3">
      <c r="F169" s="242" t="s">
        <v>70</v>
      </c>
      <c r="AA169" s="364" t="e">
        <f>(AA163*4)/AA151</f>
        <v>#DIV/0!</v>
      </c>
      <c r="AB169" s="364"/>
      <c r="AC169" s="364"/>
      <c r="AD169" s="364"/>
      <c r="AF169" s="170"/>
      <c r="AG169" s="170"/>
      <c r="AH169" s="170"/>
      <c r="AI169" s="170"/>
      <c r="AJ169" s="170"/>
      <c r="AK169" s="170"/>
      <c r="AL169" s="170"/>
      <c r="AM169" s="170"/>
      <c r="AN169" s="170"/>
      <c r="AO169" s="170"/>
      <c r="AP169" s="170"/>
      <c r="AQ169" s="170"/>
      <c r="AR169" s="170"/>
      <c r="AS169" s="24"/>
    </row>
    <row r="170" spans="1:62" ht="20.100000000000001" customHeight="1" x14ac:dyDescent="0.3">
      <c r="C170" s="242"/>
      <c r="AC170" s="24"/>
      <c r="AD170" s="24"/>
      <c r="AE170" s="24"/>
      <c r="AF170" s="24"/>
      <c r="AG170" s="24"/>
      <c r="AH170" s="24"/>
      <c r="AI170" s="24"/>
      <c r="AJ170" s="24"/>
      <c r="AK170" s="24"/>
      <c r="AL170" s="24"/>
      <c r="AM170" s="24"/>
      <c r="AN170" s="24"/>
      <c r="AO170" s="24"/>
      <c r="AP170" s="24"/>
      <c r="AQ170" s="24"/>
      <c r="AR170" s="24"/>
      <c r="AS170" s="24"/>
    </row>
    <row r="171" spans="1:62" s="19" customFormat="1" x14ac:dyDescent="0.3">
      <c r="A171" s="359">
        <v>2</v>
      </c>
      <c r="B171" s="359"/>
      <c r="C171" s="242"/>
      <c r="D171" s="172" t="s">
        <v>96</v>
      </c>
      <c r="V171" s="173"/>
      <c r="W171" s="110"/>
      <c r="X171" s="110"/>
      <c r="Y171" s="110"/>
      <c r="Z171" s="173"/>
      <c r="AA171" s="173"/>
      <c r="AB171" s="173"/>
      <c r="AC171" s="173"/>
      <c r="AD171" s="173"/>
      <c r="AE171" s="173"/>
      <c r="AF171" s="173"/>
      <c r="AK171" s="173"/>
      <c r="AL171" s="173"/>
      <c r="AM171" s="173"/>
      <c r="AN171" s="173"/>
      <c r="AO171" s="173"/>
      <c r="AP171" s="173"/>
      <c r="AQ171" s="173"/>
      <c r="AR171" s="173"/>
      <c r="AS171" s="114"/>
      <c r="AT171" s="114"/>
      <c r="AU171" s="114"/>
      <c r="AV171" s="114"/>
      <c r="AW171" s="114"/>
      <c r="AX171" s="114"/>
      <c r="AY171" s="114"/>
      <c r="AZ171" s="114"/>
      <c r="BA171" s="114"/>
      <c r="BB171" s="114"/>
      <c r="BC171" s="114"/>
      <c r="BD171" s="114"/>
      <c r="BE171" s="114"/>
      <c r="BF171" s="114"/>
      <c r="BG171" s="114"/>
      <c r="BH171" s="114"/>
      <c r="BI171" s="114"/>
      <c r="BJ171" s="114"/>
    </row>
    <row r="172" spans="1:62" ht="6" customHeight="1" x14ac:dyDescent="0.3">
      <c r="C172" s="242"/>
      <c r="AP172" s="131"/>
      <c r="AQ172" s="25"/>
    </row>
    <row r="173" spans="1:62" ht="20.25" customHeight="1" x14ac:dyDescent="0.3">
      <c r="C173" s="242"/>
      <c r="D173" s="256" t="s">
        <v>12</v>
      </c>
      <c r="E173" s="50" t="s">
        <v>144</v>
      </c>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K173" s="116"/>
      <c r="AL173" s="242" t="s">
        <v>1</v>
      </c>
      <c r="AN173" s="116"/>
      <c r="AO173" s="242" t="s">
        <v>2</v>
      </c>
    </row>
    <row r="174" spans="1:62" ht="6" customHeight="1" x14ac:dyDescent="0.3">
      <c r="C174" s="242"/>
      <c r="E174" s="65"/>
      <c r="AN174" s="131"/>
      <c r="AO174" s="25"/>
    </row>
    <row r="175" spans="1:62" x14ac:dyDescent="0.3">
      <c r="C175" s="242"/>
      <c r="D175" s="256" t="s">
        <v>12</v>
      </c>
      <c r="E175" s="354" t="s">
        <v>157</v>
      </c>
      <c r="F175" s="354"/>
      <c r="G175" s="354"/>
      <c r="H175" s="354"/>
      <c r="I175" s="354"/>
      <c r="J175" s="354"/>
      <c r="K175" s="354"/>
      <c r="L175" s="354"/>
      <c r="M175" s="354"/>
      <c r="N175" s="354"/>
      <c r="O175" s="354"/>
      <c r="P175" s="354"/>
      <c r="Q175" s="354"/>
      <c r="R175" s="354"/>
      <c r="S175" s="354"/>
      <c r="T175" s="354"/>
      <c r="U175" s="354"/>
      <c r="V175" s="354"/>
      <c r="W175" s="354"/>
      <c r="X175" s="354"/>
      <c r="Y175" s="354"/>
      <c r="Z175" s="354"/>
      <c r="AA175" s="354"/>
      <c r="AB175" s="354"/>
      <c r="AC175" s="354"/>
      <c r="AD175" s="354"/>
      <c r="AE175" s="354"/>
      <c r="AF175" s="354"/>
      <c r="AG175" s="354"/>
      <c r="AH175" s="354"/>
      <c r="AK175" s="116"/>
      <c r="AL175" s="242" t="s">
        <v>1</v>
      </c>
      <c r="AN175" s="116"/>
      <c r="AO175" s="242" t="s">
        <v>2</v>
      </c>
    </row>
    <row r="176" spans="1:62" x14ac:dyDescent="0.3">
      <c r="C176" s="242"/>
      <c r="E176" s="354"/>
      <c r="F176" s="354"/>
      <c r="G176" s="354"/>
      <c r="H176" s="354"/>
      <c r="I176" s="354"/>
      <c r="J176" s="354"/>
      <c r="K176" s="354"/>
      <c r="L176" s="354"/>
      <c r="M176" s="354"/>
      <c r="N176" s="354"/>
      <c r="O176" s="354"/>
      <c r="P176" s="354"/>
      <c r="Q176" s="354"/>
      <c r="R176" s="354"/>
      <c r="S176" s="354"/>
      <c r="T176" s="354"/>
      <c r="U176" s="354"/>
      <c r="V176" s="354"/>
      <c r="W176" s="354"/>
      <c r="X176" s="354"/>
      <c r="Y176" s="354"/>
      <c r="Z176" s="354"/>
      <c r="AA176" s="354"/>
      <c r="AB176" s="354"/>
      <c r="AC176" s="354"/>
      <c r="AD176" s="354"/>
      <c r="AE176" s="354"/>
      <c r="AF176" s="354"/>
      <c r="AG176" s="354"/>
      <c r="AH176" s="354"/>
      <c r="AN176" s="131"/>
      <c r="AO176" s="25"/>
    </row>
    <row r="177" spans="1:62" ht="20.25" customHeight="1" x14ac:dyDescent="0.3">
      <c r="C177" s="242"/>
      <c r="D177" s="256" t="s">
        <v>12</v>
      </c>
      <c r="E177" s="90" t="s">
        <v>145</v>
      </c>
      <c r="F177" s="174"/>
      <c r="G177" s="174"/>
      <c r="H177" s="174"/>
      <c r="I177" s="174"/>
      <c r="J177" s="174"/>
      <c r="K177" s="174"/>
      <c r="L177" s="174"/>
      <c r="M177" s="174"/>
      <c r="N177" s="174"/>
      <c r="O177" s="174"/>
      <c r="P177" s="174"/>
      <c r="Q177" s="174"/>
      <c r="R177" s="174"/>
      <c r="S177" s="174"/>
      <c r="T177" s="174"/>
      <c r="U177" s="174"/>
      <c r="V177" s="174"/>
      <c r="W177" s="174"/>
      <c r="X177" s="174"/>
      <c r="Y177" s="174"/>
      <c r="Z177" s="174"/>
      <c r="AA177" s="174"/>
      <c r="AB177" s="174"/>
      <c r="AC177" s="174"/>
      <c r="AD177" s="174"/>
      <c r="AE177" s="174"/>
      <c r="AF177" s="174"/>
      <c r="AG177" s="174"/>
      <c r="AH177" s="174"/>
      <c r="AI177" s="174"/>
      <c r="AJ177" s="174"/>
      <c r="AK177" s="116"/>
      <c r="AL177" s="242" t="s">
        <v>1</v>
      </c>
      <c r="AN177" s="116"/>
      <c r="AO177" s="242" t="s">
        <v>2</v>
      </c>
    </row>
    <row r="178" spans="1:62" ht="16.5" customHeight="1" x14ac:dyDescent="0.3">
      <c r="C178" s="242"/>
      <c r="E178" s="376" t="s">
        <v>84</v>
      </c>
      <c r="F178" s="376"/>
      <c r="G178" s="376"/>
      <c r="H178" s="376"/>
      <c r="I178" s="376"/>
      <c r="J178" s="376"/>
      <c r="K178" s="376"/>
      <c r="L178" s="376"/>
      <c r="M178" s="376"/>
      <c r="N178" s="376"/>
      <c r="O178" s="376"/>
      <c r="P178" s="376"/>
      <c r="Q178" s="376"/>
      <c r="R178" s="376"/>
      <c r="S178" s="376"/>
      <c r="T178" s="376"/>
      <c r="U178" s="376"/>
      <c r="V178" s="376"/>
      <c r="W178" s="376"/>
      <c r="X178" s="376"/>
      <c r="Y178" s="376"/>
      <c r="Z178" s="376"/>
      <c r="AA178" s="376"/>
      <c r="AB178" s="376"/>
      <c r="AC178" s="376"/>
      <c r="AD178" s="376"/>
      <c r="AE178" s="376"/>
      <c r="AF178" s="376"/>
      <c r="AG178" s="376"/>
      <c r="AH178" s="376"/>
      <c r="AI178" s="280"/>
      <c r="AJ178" s="280"/>
      <c r="AK178" s="280"/>
      <c r="AL178" s="280"/>
      <c r="AM178" s="103"/>
      <c r="AP178" s="115"/>
      <c r="AQ178" s="25"/>
      <c r="AR178" s="25"/>
    </row>
    <row r="179" spans="1:62" x14ac:dyDescent="0.3">
      <c r="C179" s="242"/>
      <c r="E179" s="376"/>
      <c r="F179" s="376"/>
      <c r="G179" s="376"/>
      <c r="H179" s="376"/>
      <c r="I179" s="376"/>
      <c r="J179" s="376"/>
      <c r="K179" s="376"/>
      <c r="L179" s="376"/>
      <c r="M179" s="376"/>
      <c r="N179" s="376"/>
      <c r="O179" s="376"/>
      <c r="P179" s="376"/>
      <c r="Q179" s="376"/>
      <c r="R179" s="376"/>
      <c r="S179" s="376"/>
      <c r="T179" s="376"/>
      <c r="U179" s="376"/>
      <c r="V179" s="376"/>
      <c r="W179" s="376"/>
      <c r="X179" s="376"/>
      <c r="Y179" s="376"/>
      <c r="Z179" s="376"/>
      <c r="AA179" s="376"/>
      <c r="AB179" s="376"/>
      <c r="AC179" s="376"/>
      <c r="AD179" s="376"/>
      <c r="AE179" s="376"/>
      <c r="AF179" s="376"/>
      <c r="AG179" s="376"/>
      <c r="AH179" s="376"/>
      <c r="AI179" s="280"/>
      <c r="AJ179" s="280"/>
      <c r="AK179" s="280"/>
      <c r="AL179" s="280"/>
      <c r="AM179" s="103"/>
      <c r="AQ179" s="25"/>
      <c r="AR179" s="25"/>
    </row>
    <row r="180" spans="1:62" ht="16.149999999999999" customHeight="1" x14ac:dyDescent="0.3">
      <c r="C180" s="242"/>
      <c r="E180" s="376"/>
      <c r="F180" s="376"/>
      <c r="G180" s="376"/>
      <c r="H180" s="376"/>
      <c r="I180" s="376"/>
      <c r="J180" s="376"/>
      <c r="K180" s="376"/>
      <c r="L180" s="376"/>
      <c r="M180" s="376"/>
      <c r="N180" s="376"/>
      <c r="O180" s="376"/>
      <c r="P180" s="376"/>
      <c r="Q180" s="376"/>
      <c r="R180" s="376"/>
      <c r="S180" s="376"/>
      <c r="T180" s="376"/>
      <c r="U180" s="376"/>
      <c r="V180" s="376"/>
      <c r="W180" s="376"/>
      <c r="X180" s="376"/>
      <c r="Y180" s="376"/>
      <c r="Z180" s="376"/>
      <c r="AA180" s="376"/>
      <c r="AB180" s="376"/>
      <c r="AC180" s="376"/>
      <c r="AD180" s="376"/>
      <c r="AE180" s="376"/>
      <c r="AF180" s="376"/>
      <c r="AG180" s="376"/>
      <c r="AH180" s="376"/>
      <c r="AI180" s="280"/>
      <c r="AJ180" s="280"/>
      <c r="AK180" s="280"/>
      <c r="AL180" s="280"/>
      <c r="AM180" s="103"/>
      <c r="AT180" s="242"/>
    </row>
    <row r="181" spans="1:62" ht="16.149999999999999" customHeight="1" x14ac:dyDescent="0.3">
      <c r="C181" s="242"/>
      <c r="E181" s="175"/>
      <c r="F181" s="175"/>
      <c r="G181" s="175"/>
      <c r="H181" s="175"/>
      <c r="I181" s="175"/>
      <c r="J181" s="175"/>
      <c r="K181" s="175"/>
      <c r="L181" s="175"/>
      <c r="M181" s="175"/>
      <c r="N181" s="175"/>
      <c r="O181" s="175"/>
      <c r="P181" s="316"/>
      <c r="Q181" s="175"/>
      <c r="R181" s="175"/>
      <c r="S181" s="175"/>
      <c r="T181" s="175"/>
      <c r="U181" s="175"/>
      <c r="V181" s="176"/>
      <c r="W181" s="175"/>
      <c r="X181" s="175"/>
      <c r="Y181" s="175"/>
      <c r="Z181" s="175"/>
      <c r="AA181" s="175"/>
      <c r="AB181" s="175"/>
      <c r="AC181" s="175"/>
      <c r="AD181" s="175"/>
      <c r="AE181" s="175"/>
      <c r="AF181" s="175"/>
      <c r="AG181" s="175"/>
      <c r="AH181" s="175"/>
      <c r="AI181" s="175"/>
      <c r="AJ181" s="175"/>
      <c r="AK181" s="53"/>
      <c r="AM181" s="103"/>
      <c r="AT181" s="242"/>
    </row>
    <row r="182" spans="1:62" s="97" customFormat="1" ht="15" customHeight="1" x14ac:dyDescent="0.3">
      <c r="B182" s="177">
        <v>1</v>
      </c>
      <c r="C182" s="25" t="s">
        <v>63</v>
      </c>
      <c r="D182" s="49"/>
      <c r="F182" s="178"/>
      <c r="G182" s="179"/>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80"/>
      <c r="AM182" s="180"/>
      <c r="AN182" s="276"/>
      <c r="AO182" s="276"/>
      <c r="AP182" s="276"/>
      <c r="AQ182" s="101"/>
      <c r="AR182" s="101"/>
      <c r="AS182" s="181"/>
      <c r="AT182" s="276"/>
      <c r="AU182" s="181"/>
    </row>
    <row r="183" spans="1:62" s="2" customFormat="1" ht="13.5" x14ac:dyDescent="0.25">
      <c r="AI183" s="3"/>
      <c r="AN183" s="4" t="s">
        <v>101</v>
      </c>
      <c r="AS183" s="5"/>
      <c r="AT183" s="5"/>
      <c r="AU183" s="5"/>
      <c r="AV183" s="5"/>
      <c r="AW183" s="6"/>
      <c r="AX183" s="5"/>
      <c r="AY183" s="5"/>
      <c r="AZ183" s="5"/>
      <c r="BA183" s="5"/>
      <c r="BB183" s="5"/>
      <c r="BC183" s="5"/>
      <c r="BD183" s="5"/>
      <c r="BE183" s="5"/>
      <c r="BF183" s="5"/>
      <c r="BG183" s="5"/>
      <c r="BH183" s="5"/>
      <c r="BI183" s="5"/>
      <c r="BJ183" s="5"/>
    </row>
    <row r="184" spans="1:62" s="9" customFormat="1" ht="4.1500000000000004"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8"/>
      <c r="AT184" s="8"/>
      <c r="AU184" s="8"/>
      <c r="AV184" s="8"/>
      <c r="AW184" s="8"/>
      <c r="AX184" s="8"/>
      <c r="AY184" s="8"/>
      <c r="AZ184" s="8"/>
      <c r="BA184" s="8"/>
      <c r="BB184" s="8"/>
      <c r="BC184" s="8"/>
      <c r="BD184" s="8"/>
      <c r="BE184" s="8"/>
      <c r="BF184" s="8"/>
      <c r="BG184" s="8"/>
      <c r="BH184" s="8"/>
      <c r="BI184" s="8"/>
      <c r="BJ184" s="8"/>
    </row>
    <row r="185" spans="1:62" s="250" customFormat="1" ht="18" x14ac:dyDescent="0.25">
      <c r="A185" s="360" t="s">
        <v>108</v>
      </c>
      <c r="B185" s="360"/>
      <c r="C185" s="360"/>
      <c r="D185" s="360"/>
      <c r="E185" s="360"/>
      <c r="F185" s="360"/>
      <c r="G185" s="360"/>
      <c r="H185" s="360"/>
      <c r="I185" s="360"/>
      <c r="J185" s="360"/>
      <c r="K185" s="360"/>
      <c r="L185" s="360"/>
      <c r="M185" s="360"/>
      <c r="N185" s="360"/>
      <c r="O185" s="360"/>
      <c r="P185" s="360"/>
      <c r="Q185" s="360"/>
      <c r="R185" s="360"/>
      <c r="S185" s="360"/>
      <c r="T185" s="360"/>
      <c r="U185" s="360"/>
      <c r="V185" s="360"/>
      <c r="W185" s="360"/>
      <c r="X185" s="360"/>
      <c r="Y185" s="360"/>
      <c r="Z185" s="360"/>
      <c r="AA185" s="360"/>
      <c r="AB185" s="360"/>
      <c r="AC185" s="360"/>
      <c r="AD185" s="360"/>
      <c r="AE185" s="360"/>
      <c r="AF185" s="360"/>
      <c r="AG185" s="360"/>
      <c r="AH185" s="360"/>
      <c r="AI185" s="360"/>
      <c r="AJ185" s="360"/>
      <c r="AK185" s="360"/>
      <c r="AL185" s="360"/>
      <c r="AM185" s="360"/>
      <c r="AN185" s="360"/>
      <c r="AO185" s="360"/>
      <c r="AP185" s="360"/>
      <c r="AQ185" s="360"/>
      <c r="AR185" s="248"/>
      <c r="AS185" s="249"/>
      <c r="AT185" s="249"/>
      <c r="AU185" s="249"/>
      <c r="AV185" s="249"/>
      <c r="AW185" s="249"/>
      <c r="AX185" s="249"/>
      <c r="AY185" s="249"/>
      <c r="AZ185" s="249"/>
      <c r="BA185" s="249"/>
      <c r="BB185" s="249"/>
      <c r="BC185" s="249"/>
      <c r="BD185" s="249"/>
      <c r="BE185" s="249"/>
      <c r="BF185" s="249"/>
      <c r="BG185" s="249"/>
      <c r="BH185" s="249"/>
      <c r="BI185" s="249"/>
      <c r="BJ185" s="249"/>
    </row>
    <row r="186" spans="1:62" s="2" customFormat="1" ht="12.75" x14ac:dyDescent="0.25">
      <c r="C186" s="18"/>
      <c r="AK186" s="3"/>
      <c r="AS186" s="5"/>
      <c r="AT186" s="5"/>
      <c r="AU186" s="5"/>
      <c r="AV186" s="5"/>
      <c r="AW186" s="5"/>
      <c r="AX186" s="5"/>
      <c r="AY186" s="5"/>
      <c r="AZ186" s="5"/>
      <c r="BA186" s="5"/>
      <c r="BB186" s="5"/>
      <c r="BC186" s="5"/>
      <c r="BD186" s="5"/>
      <c r="BE186" s="5"/>
      <c r="BF186" s="5"/>
      <c r="BG186" s="5"/>
      <c r="BH186" s="5"/>
      <c r="BI186" s="5"/>
      <c r="BJ186" s="5"/>
    </row>
    <row r="187" spans="1:62" s="29" customFormat="1" ht="18" x14ac:dyDescent="0.25">
      <c r="A187" s="13" t="s">
        <v>32</v>
      </c>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28"/>
      <c r="AT187" s="28"/>
      <c r="AU187" s="28"/>
      <c r="AV187" s="28"/>
      <c r="AW187" s="28"/>
      <c r="AX187" s="28"/>
      <c r="AY187" s="28"/>
      <c r="AZ187" s="28"/>
      <c r="BA187" s="28"/>
      <c r="BB187" s="28"/>
      <c r="BC187" s="28"/>
      <c r="BD187" s="28"/>
      <c r="BE187" s="28"/>
      <c r="BF187" s="28"/>
      <c r="BG187" s="28"/>
      <c r="BH187" s="28"/>
      <c r="BI187" s="28"/>
      <c r="BJ187" s="28"/>
    </row>
    <row r="188" spans="1:62" s="16" customFormat="1" ht="8.1" customHeight="1" x14ac:dyDescent="0.25">
      <c r="C188" s="2"/>
      <c r="AS188" s="17"/>
      <c r="AT188" s="17"/>
      <c r="AU188" s="17"/>
      <c r="AV188" s="17"/>
      <c r="AW188" s="17"/>
      <c r="AX188" s="17"/>
      <c r="AY188" s="17"/>
      <c r="AZ188" s="17"/>
      <c r="BA188" s="17"/>
      <c r="BB188" s="17"/>
      <c r="BC188" s="17"/>
      <c r="BD188" s="17"/>
      <c r="BE188" s="17"/>
      <c r="BF188" s="17"/>
      <c r="BG188" s="17"/>
      <c r="BH188" s="17"/>
      <c r="BI188" s="17"/>
      <c r="BJ188" s="17"/>
    </row>
    <row r="189" spans="1:62" ht="16.5" customHeight="1" x14ac:dyDescent="0.3">
      <c r="A189" s="351" t="s">
        <v>119</v>
      </c>
      <c r="B189" s="351"/>
      <c r="C189" s="351"/>
      <c r="D189" s="351"/>
      <c r="E189" s="351"/>
      <c r="F189" s="351"/>
      <c r="G189" s="351"/>
      <c r="H189" s="351"/>
      <c r="I189" s="351"/>
      <c r="J189" s="351"/>
      <c r="K189" s="351"/>
      <c r="L189" s="351"/>
      <c r="M189" s="351"/>
      <c r="N189" s="351"/>
      <c r="O189" s="351"/>
      <c r="P189" s="351"/>
      <c r="Q189" s="351"/>
      <c r="R189" s="351"/>
      <c r="S189" s="351"/>
      <c r="T189" s="351"/>
      <c r="U189" s="351"/>
      <c r="V189" s="351"/>
      <c r="W189" s="351"/>
      <c r="X189" s="351"/>
      <c r="Y189" s="351"/>
      <c r="Z189" s="351"/>
      <c r="AA189" s="351"/>
      <c r="AB189" s="351"/>
      <c r="AC189" s="351"/>
      <c r="AD189" s="351"/>
      <c r="AE189" s="351"/>
      <c r="AF189" s="351"/>
      <c r="AG189" s="351"/>
      <c r="AH189" s="351"/>
      <c r="AI189" s="351"/>
      <c r="AJ189" s="351"/>
      <c r="AK189" s="351"/>
      <c r="AL189" s="351"/>
      <c r="AM189" s="351"/>
      <c r="AN189" s="351"/>
      <c r="AO189" s="351"/>
      <c r="AP189" s="351"/>
      <c r="AQ189" s="132"/>
    </row>
    <row r="190" spans="1:62" x14ac:dyDescent="0.3">
      <c r="A190" s="351"/>
      <c r="B190" s="351"/>
      <c r="C190" s="351"/>
      <c r="D190" s="351"/>
      <c r="E190" s="351"/>
      <c r="F190" s="351"/>
      <c r="G190" s="351"/>
      <c r="H190" s="351"/>
      <c r="I190" s="351"/>
      <c r="J190" s="351"/>
      <c r="K190" s="351"/>
      <c r="L190" s="351"/>
      <c r="M190" s="351"/>
      <c r="N190" s="351"/>
      <c r="O190" s="351"/>
      <c r="P190" s="351"/>
      <c r="Q190" s="351"/>
      <c r="R190" s="351"/>
      <c r="S190" s="351"/>
      <c r="T190" s="351"/>
      <c r="U190" s="351"/>
      <c r="V190" s="351"/>
      <c r="W190" s="351"/>
      <c r="X190" s="351"/>
      <c r="Y190" s="351"/>
      <c r="Z190" s="351"/>
      <c r="AA190" s="351"/>
      <c r="AB190" s="351"/>
      <c r="AC190" s="351"/>
      <c r="AD190" s="351"/>
      <c r="AE190" s="351"/>
      <c r="AF190" s="351"/>
      <c r="AG190" s="351"/>
      <c r="AH190" s="351"/>
      <c r="AI190" s="351"/>
      <c r="AJ190" s="351"/>
      <c r="AK190" s="351"/>
      <c r="AL190" s="351"/>
      <c r="AM190" s="351"/>
      <c r="AN190" s="351"/>
      <c r="AO190" s="351"/>
      <c r="AP190" s="351"/>
      <c r="AQ190" s="132"/>
    </row>
    <row r="191" spans="1:62" x14ac:dyDescent="0.3">
      <c r="A191" s="351"/>
      <c r="B191" s="351"/>
      <c r="C191" s="351"/>
      <c r="D191" s="351"/>
      <c r="E191" s="351"/>
      <c r="F191" s="351"/>
      <c r="G191" s="351"/>
      <c r="H191" s="351"/>
      <c r="I191" s="351"/>
      <c r="J191" s="351"/>
      <c r="K191" s="351"/>
      <c r="L191" s="351"/>
      <c r="M191" s="351"/>
      <c r="N191" s="351"/>
      <c r="O191" s="351"/>
      <c r="P191" s="351"/>
      <c r="Q191" s="351"/>
      <c r="R191" s="351"/>
      <c r="S191" s="351"/>
      <c r="T191" s="351"/>
      <c r="U191" s="351"/>
      <c r="V191" s="351"/>
      <c r="W191" s="351"/>
      <c r="X191" s="351"/>
      <c r="Y191" s="351"/>
      <c r="Z191" s="351"/>
      <c r="AA191" s="351"/>
      <c r="AB191" s="351"/>
      <c r="AC191" s="351"/>
      <c r="AD191" s="351"/>
      <c r="AE191" s="351"/>
      <c r="AF191" s="351"/>
      <c r="AG191" s="351"/>
      <c r="AH191" s="351"/>
      <c r="AI191" s="351"/>
      <c r="AJ191" s="351"/>
      <c r="AK191" s="351"/>
      <c r="AL191" s="351"/>
      <c r="AM191" s="351"/>
      <c r="AN191" s="351"/>
      <c r="AO191" s="351"/>
      <c r="AP191" s="351"/>
      <c r="AQ191" s="132"/>
    </row>
    <row r="192" spans="1:62" s="47" customFormat="1" ht="8.1" customHeight="1" x14ac:dyDescent="0.3">
      <c r="A192" s="49"/>
      <c r="B192" s="52"/>
      <c r="C192" s="52"/>
      <c r="D192" s="52"/>
      <c r="E192" s="52"/>
      <c r="F192" s="52"/>
      <c r="G192" s="52"/>
      <c r="H192" s="52"/>
      <c r="I192" s="52"/>
      <c r="K192" s="54"/>
      <c r="L192" s="54"/>
      <c r="M192" s="54"/>
      <c r="O192" s="54"/>
      <c r="P192" s="54"/>
      <c r="Q192" s="54"/>
      <c r="R192" s="54"/>
      <c r="S192" s="54"/>
      <c r="T192" s="184"/>
      <c r="W192" s="54"/>
      <c r="X192" s="54"/>
      <c r="Y192" s="54"/>
      <c r="Z192" s="54"/>
      <c r="AA192" s="54"/>
      <c r="AB192" s="54"/>
      <c r="AC192" s="54"/>
      <c r="AD192" s="54"/>
      <c r="AE192" s="54"/>
      <c r="AF192" s="184"/>
      <c r="AH192" s="182"/>
      <c r="AK192" s="54"/>
      <c r="AL192" s="54"/>
      <c r="AM192" s="54"/>
      <c r="AN192" s="54"/>
      <c r="AO192" s="54"/>
      <c r="AP192" s="54"/>
      <c r="AQ192" s="54"/>
      <c r="AR192" s="54"/>
      <c r="AS192" s="185"/>
    </row>
    <row r="193" spans="1:63" ht="16.5" customHeight="1" x14ac:dyDescent="0.3">
      <c r="A193" s="359">
        <v>1</v>
      </c>
      <c r="B193" s="359"/>
      <c r="C193" s="112"/>
      <c r="D193" s="350" t="s">
        <v>116</v>
      </c>
      <c r="E193" s="350"/>
      <c r="F193" s="350"/>
      <c r="G193" s="350"/>
      <c r="H193" s="350"/>
      <c r="I193" s="350"/>
      <c r="J193" s="350"/>
      <c r="K193" s="350"/>
      <c r="L193" s="350"/>
      <c r="M193" s="350"/>
      <c r="N193" s="350"/>
      <c r="O193" s="350"/>
      <c r="P193" s="350"/>
      <c r="Q193" s="350"/>
      <c r="R193" s="350"/>
      <c r="S193" s="350"/>
      <c r="T193" s="350"/>
      <c r="U193" s="350"/>
      <c r="V193" s="350"/>
      <c r="W193" s="350"/>
      <c r="X193" s="350"/>
      <c r="Y193" s="350"/>
      <c r="Z193" s="350"/>
      <c r="AA193" s="350"/>
      <c r="AB193" s="350"/>
      <c r="AC193" s="350"/>
      <c r="AD193" s="350"/>
      <c r="AE193" s="350"/>
      <c r="AF193" s="350"/>
      <c r="AG193" s="350"/>
      <c r="AH193" s="350"/>
      <c r="AI193" s="350"/>
      <c r="AJ193" s="350"/>
      <c r="AK193" s="350"/>
      <c r="AL193" s="350"/>
      <c r="AM193" s="350"/>
      <c r="AN193" s="350"/>
      <c r="AO193" s="350"/>
      <c r="AP193" s="350"/>
      <c r="AQ193" s="103"/>
      <c r="AS193" s="242"/>
      <c r="BK193" s="1"/>
    </row>
    <row r="194" spans="1:63" x14ac:dyDescent="0.3">
      <c r="A194" s="366"/>
      <c r="B194" s="366"/>
      <c r="C194" s="112"/>
      <c r="D194" s="350"/>
      <c r="E194" s="350"/>
      <c r="F194" s="350"/>
      <c r="G194" s="350"/>
      <c r="H194" s="350"/>
      <c r="I194" s="350"/>
      <c r="J194" s="350"/>
      <c r="K194" s="350"/>
      <c r="L194" s="350"/>
      <c r="M194" s="350"/>
      <c r="N194" s="350"/>
      <c r="O194" s="350"/>
      <c r="P194" s="350"/>
      <c r="Q194" s="350"/>
      <c r="R194" s="350"/>
      <c r="S194" s="350"/>
      <c r="T194" s="350"/>
      <c r="U194" s="350"/>
      <c r="V194" s="350"/>
      <c r="W194" s="350"/>
      <c r="X194" s="350"/>
      <c r="Y194" s="350"/>
      <c r="Z194" s="350"/>
      <c r="AA194" s="350"/>
      <c r="AB194" s="350"/>
      <c r="AC194" s="350"/>
      <c r="AD194" s="350"/>
      <c r="AE194" s="350"/>
      <c r="AF194" s="350"/>
      <c r="AG194" s="350"/>
      <c r="AH194" s="350"/>
      <c r="AI194" s="350"/>
      <c r="AJ194" s="350"/>
      <c r="AK194" s="350"/>
      <c r="AL194" s="350"/>
      <c r="AM194" s="350"/>
      <c r="AN194" s="350"/>
      <c r="AO194" s="350"/>
      <c r="AP194" s="350"/>
      <c r="AQ194" s="103"/>
      <c r="AS194" s="242"/>
      <c r="BK194" s="1"/>
    </row>
    <row r="195" spans="1:63" x14ac:dyDescent="0.3">
      <c r="A195" s="366"/>
      <c r="B195" s="366"/>
      <c r="C195" s="112"/>
      <c r="D195" s="350"/>
      <c r="E195" s="350"/>
      <c r="F195" s="350"/>
      <c r="G195" s="350"/>
      <c r="H195" s="350"/>
      <c r="I195" s="350"/>
      <c r="J195" s="350"/>
      <c r="K195" s="350"/>
      <c r="L195" s="350"/>
      <c r="M195" s="350"/>
      <c r="N195" s="350"/>
      <c r="O195" s="350"/>
      <c r="P195" s="350"/>
      <c r="Q195" s="350"/>
      <c r="R195" s="350"/>
      <c r="S195" s="350"/>
      <c r="T195" s="350"/>
      <c r="U195" s="350"/>
      <c r="V195" s="350"/>
      <c r="W195" s="350"/>
      <c r="X195" s="350"/>
      <c r="Y195" s="350"/>
      <c r="Z195" s="350"/>
      <c r="AA195" s="350"/>
      <c r="AB195" s="350"/>
      <c r="AC195" s="350"/>
      <c r="AD195" s="350"/>
      <c r="AE195" s="350"/>
      <c r="AF195" s="350"/>
      <c r="AG195" s="350"/>
      <c r="AH195" s="350"/>
      <c r="AI195" s="350"/>
      <c r="AJ195" s="350"/>
      <c r="AK195" s="350"/>
      <c r="AL195" s="350"/>
      <c r="AM195" s="350"/>
      <c r="AN195" s="350"/>
      <c r="AO195" s="350"/>
      <c r="AP195" s="350"/>
      <c r="AQ195" s="103"/>
      <c r="AS195" s="242"/>
      <c r="BK195" s="1"/>
    </row>
    <row r="196" spans="1:63" ht="8.1" customHeight="1" x14ac:dyDescent="0.3">
      <c r="AK196" s="21"/>
      <c r="AL196" s="99"/>
      <c r="AS196" s="242"/>
      <c r="BK196" s="1"/>
    </row>
    <row r="197" spans="1:63" ht="3.95" customHeight="1" x14ac:dyDescent="0.3">
      <c r="C197" s="242"/>
      <c r="K197" s="269"/>
      <c r="L197" s="269"/>
      <c r="M197" s="269"/>
      <c r="N197" s="269"/>
      <c r="O197" s="269"/>
      <c r="P197" s="269"/>
      <c r="Q197" s="269"/>
      <c r="R197" s="269"/>
      <c r="S197" s="269"/>
      <c r="T197" s="269"/>
      <c r="U197" s="269"/>
      <c r="V197" s="269"/>
      <c r="W197" s="269"/>
      <c r="X197" s="269"/>
      <c r="Y197" s="269"/>
      <c r="Z197" s="269"/>
      <c r="AA197" s="269"/>
      <c r="AB197" s="269"/>
      <c r="AC197" s="269"/>
      <c r="AD197" s="269"/>
      <c r="AE197" s="269"/>
      <c r="AF197" s="269"/>
      <c r="AG197" s="269"/>
      <c r="AH197" s="269"/>
      <c r="AI197" s="269"/>
      <c r="AJ197" s="269"/>
      <c r="AK197" s="21"/>
      <c r="AL197" s="273"/>
      <c r="AM197" s="273"/>
      <c r="AS197" s="242"/>
      <c r="BK197" s="1"/>
    </row>
    <row r="198" spans="1:63" s="21" customFormat="1" x14ac:dyDescent="0.3">
      <c r="A198" s="322"/>
      <c r="B198" s="322"/>
      <c r="C198" s="111"/>
      <c r="D198" s="367">
        <v>0</v>
      </c>
      <c r="E198" s="368"/>
      <c r="F198" s="368"/>
      <c r="G198" s="369"/>
      <c r="H198" s="21" t="s">
        <v>55</v>
      </c>
      <c r="K198" s="269"/>
      <c r="L198" s="370">
        <f>FLOOR(D198/0.5*4,1)/4</f>
        <v>0</v>
      </c>
      <c r="M198" s="371"/>
      <c r="N198" s="371"/>
      <c r="O198" s="372"/>
      <c r="P198" s="326"/>
      <c r="Q198" s="270" t="s">
        <v>117</v>
      </c>
      <c r="R198" s="269"/>
      <c r="S198" s="269"/>
      <c r="T198" s="269"/>
      <c r="U198" s="269"/>
      <c r="V198" s="269"/>
      <c r="W198" s="271"/>
      <c r="X198" s="326"/>
      <c r="Y198" s="271"/>
      <c r="Z198" s="271"/>
      <c r="AA198" s="271"/>
      <c r="AB198" s="274"/>
      <c r="AC198" s="269"/>
      <c r="AD198" s="269"/>
      <c r="AE198" s="269"/>
      <c r="AF198" s="269"/>
      <c r="AG198" s="271"/>
      <c r="AH198" s="271"/>
      <c r="AI198" s="271"/>
      <c r="AJ198" s="271"/>
      <c r="AK198" s="231"/>
      <c r="AL198" s="275"/>
      <c r="AM198" s="275"/>
      <c r="AN198" s="24"/>
      <c r="AT198" s="24"/>
      <c r="AU198" s="24"/>
      <c r="AV198" s="24"/>
      <c r="AW198" s="24"/>
      <c r="AX198" s="24"/>
      <c r="AY198" s="24"/>
      <c r="AZ198" s="24"/>
      <c r="BA198" s="24"/>
      <c r="BB198" s="24"/>
      <c r="BC198" s="24"/>
      <c r="BD198" s="24"/>
      <c r="BE198" s="24"/>
      <c r="BF198" s="24"/>
      <c r="BG198" s="24"/>
      <c r="BH198" s="24"/>
      <c r="BI198" s="24"/>
      <c r="BJ198" s="24"/>
      <c r="BK198" s="24"/>
    </row>
    <row r="199" spans="1:63" ht="3.95" customHeight="1" x14ac:dyDescent="0.3">
      <c r="C199" s="242"/>
      <c r="K199" s="269"/>
      <c r="L199" s="269"/>
      <c r="M199" s="269"/>
      <c r="N199" s="269"/>
      <c r="O199" s="269"/>
      <c r="P199" s="269"/>
      <c r="Q199" s="269"/>
      <c r="R199" s="269"/>
      <c r="S199" s="269"/>
      <c r="T199" s="269"/>
      <c r="U199" s="269"/>
      <c r="V199" s="269"/>
      <c r="W199" s="269"/>
      <c r="X199" s="269"/>
      <c r="Y199" s="269"/>
      <c r="Z199" s="269"/>
      <c r="AA199" s="269"/>
      <c r="AB199" s="269"/>
      <c r="AC199" s="269"/>
      <c r="AD199" s="269"/>
      <c r="AE199" s="269"/>
      <c r="AF199" s="269"/>
      <c r="AG199" s="269"/>
      <c r="AH199" s="269"/>
      <c r="AI199" s="269"/>
      <c r="AJ199" s="269"/>
      <c r="AK199" s="21"/>
      <c r="AL199" s="273"/>
      <c r="AM199" s="273"/>
      <c r="AS199" s="242"/>
      <c r="BK199" s="1"/>
    </row>
    <row r="200" spans="1:63" ht="8.1" customHeight="1" x14ac:dyDescent="0.3">
      <c r="AK200" s="21"/>
      <c r="AL200" s="99"/>
      <c r="AS200" s="242"/>
      <c r="BK200" s="1"/>
    </row>
    <row r="201" spans="1:63" ht="3.95" customHeight="1" x14ac:dyDescent="0.3">
      <c r="C201" s="242"/>
      <c r="K201" s="269"/>
      <c r="L201" s="269"/>
      <c r="M201" s="269"/>
      <c r="N201" s="269"/>
      <c r="O201" s="269"/>
      <c r="P201" s="269"/>
      <c r="Q201" s="269"/>
      <c r="R201" s="269"/>
      <c r="S201" s="269"/>
      <c r="T201" s="269"/>
      <c r="U201" s="269"/>
      <c r="V201" s="269"/>
      <c r="W201" s="269"/>
      <c r="X201" s="269"/>
      <c r="Y201" s="269"/>
      <c r="Z201" s="269"/>
      <c r="AA201" s="269"/>
      <c r="AB201" s="269"/>
      <c r="AC201" s="269"/>
      <c r="AD201" s="269"/>
      <c r="AE201" s="269"/>
      <c r="AF201" s="269"/>
      <c r="AG201" s="269"/>
      <c r="AH201" s="269"/>
      <c r="AI201" s="269"/>
      <c r="AJ201" s="269"/>
      <c r="AK201" s="21"/>
      <c r="AL201" s="273"/>
      <c r="AM201" s="273"/>
      <c r="AS201" s="242"/>
      <c r="BK201" s="1"/>
    </row>
    <row r="202" spans="1:63" s="21" customFormat="1" x14ac:dyDescent="0.3">
      <c r="A202" s="322"/>
      <c r="B202" s="322"/>
      <c r="C202" s="111"/>
      <c r="D202" s="138"/>
      <c r="E202" s="138"/>
      <c r="F202" s="138"/>
      <c r="G202" s="138"/>
      <c r="K202" s="269"/>
      <c r="L202" s="370">
        <f>FLOOR(D198/0.66*4,1)/4</f>
        <v>0</v>
      </c>
      <c r="M202" s="371"/>
      <c r="N202" s="371"/>
      <c r="O202" s="372"/>
      <c r="P202" s="326"/>
      <c r="Q202" s="270" t="s">
        <v>118</v>
      </c>
      <c r="R202" s="269"/>
      <c r="S202" s="269"/>
      <c r="T202" s="269"/>
      <c r="U202" s="269"/>
      <c r="V202" s="269"/>
      <c r="W202" s="271"/>
      <c r="X202" s="271"/>
      <c r="Y202" s="271"/>
      <c r="Z202" s="271"/>
      <c r="AA202" s="271"/>
      <c r="AB202" s="274"/>
      <c r="AC202" s="269"/>
      <c r="AD202" s="269"/>
      <c r="AE202" s="269"/>
      <c r="AF202" s="269"/>
      <c r="AG202" s="271"/>
      <c r="AH202" s="271"/>
      <c r="AI202" s="271"/>
      <c r="AJ202" s="271"/>
      <c r="AK202" s="231"/>
      <c r="AL202" s="275"/>
      <c r="AM202" s="275"/>
      <c r="AN202" s="24"/>
      <c r="AT202" s="24"/>
      <c r="AU202" s="24"/>
      <c r="AV202" s="24"/>
      <c r="AW202" s="24"/>
      <c r="AX202" s="24"/>
      <c r="AY202" s="24"/>
      <c r="AZ202" s="24"/>
      <c r="BA202" s="24"/>
      <c r="BB202" s="24"/>
      <c r="BC202" s="24"/>
      <c r="BD202" s="24"/>
      <c r="BE202" s="24"/>
      <c r="BF202" s="24"/>
      <c r="BG202" s="24"/>
      <c r="BH202" s="24"/>
      <c r="BI202" s="24"/>
      <c r="BJ202" s="24"/>
      <c r="BK202" s="24"/>
    </row>
    <row r="203" spans="1:63" ht="8.1" customHeight="1" x14ac:dyDescent="0.3">
      <c r="AK203" s="21"/>
      <c r="AL203" s="99"/>
      <c r="AS203" s="242"/>
      <c r="BK203" s="1"/>
    </row>
    <row r="204" spans="1:63" ht="3.95" customHeight="1" x14ac:dyDescent="0.3">
      <c r="C204" s="242"/>
      <c r="K204" s="269"/>
      <c r="L204" s="269"/>
      <c r="M204" s="269"/>
      <c r="N204" s="269"/>
      <c r="O204" s="269"/>
      <c r="P204" s="269"/>
      <c r="Q204" s="269"/>
      <c r="R204" s="269"/>
      <c r="S204" s="269"/>
      <c r="T204" s="269"/>
      <c r="U204" s="269"/>
      <c r="V204" s="269"/>
      <c r="W204" s="269"/>
      <c r="X204" s="269"/>
      <c r="Y204" s="269"/>
      <c r="Z204" s="269"/>
      <c r="AA204" s="269"/>
      <c r="AB204" s="269"/>
      <c r="AC204" s="269"/>
      <c r="AD204" s="269"/>
      <c r="AE204" s="269"/>
      <c r="AF204" s="269"/>
      <c r="AG204" s="269"/>
      <c r="AH204" s="269"/>
      <c r="AI204" s="269"/>
      <c r="AJ204" s="269"/>
      <c r="AK204" s="21"/>
      <c r="AL204" s="273"/>
      <c r="AM204" s="273"/>
      <c r="AS204" s="242"/>
      <c r="BK204" s="1"/>
    </row>
    <row r="205" spans="1:63" s="21" customFormat="1" x14ac:dyDescent="0.3">
      <c r="A205" s="322"/>
      <c r="B205" s="322"/>
      <c r="C205" s="111"/>
      <c r="D205" s="138"/>
      <c r="E205" s="138"/>
      <c r="F205" s="138"/>
      <c r="G205" s="138"/>
      <c r="K205" s="269"/>
      <c r="L205" s="370">
        <f>FLOOR(D198/0.75*4,1)/4</f>
        <v>0</v>
      </c>
      <c r="M205" s="371"/>
      <c r="N205" s="371"/>
      <c r="O205" s="372"/>
      <c r="P205" s="326"/>
      <c r="Q205" s="270" t="s">
        <v>62</v>
      </c>
      <c r="R205" s="269"/>
      <c r="S205" s="269"/>
      <c r="T205" s="269"/>
      <c r="U205" s="269"/>
      <c r="V205" s="269"/>
      <c r="W205" s="271"/>
      <c r="X205" s="271"/>
      <c r="Y205" s="271"/>
      <c r="Z205" s="271"/>
      <c r="AA205" s="271"/>
      <c r="AB205" s="327"/>
      <c r="AC205" s="327"/>
      <c r="AD205" s="327"/>
      <c r="AE205" s="327"/>
      <c r="AF205" s="327"/>
      <c r="AG205" s="327"/>
      <c r="AH205" s="327"/>
      <c r="AI205" s="327"/>
      <c r="AJ205" s="327"/>
      <c r="AT205" s="24"/>
      <c r="AU205" s="24"/>
      <c r="AV205" s="24"/>
      <c r="AW205" s="24"/>
      <c r="AX205" s="24"/>
      <c r="AY205" s="24"/>
      <c r="AZ205" s="24"/>
      <c r="BA205" s="24"/>
      <c r="BB205" s="24"/>
      <c r="BC205" s="24"/>
      <c r="BD205" s="24"/>
      <c r="BE205" s="24"/>
      <c r="BF205" s="24"/>
      <c r="BG205" s="24"/>
      <c r="BH205" s="24"/>
      <c r="BI205" s="24"/>
      <c r="BJ205" s="24"/>
      <c r="BK205" s="24"/>
    </row>
    <row r="206" spans="1:63" ht="3.95" customHeight="1" x14ac:dyDescent="0.3">
      <c r="C206" s="242"/>
      <c r="K206" s="269"/>
      <c r="L206" s="269"/>
      <c r="M206" s="269"/>
      <c r="N206" s="269"/>
      <c r="O206" s="269"/>
      <c r="P206" s="269"/>
      <c r="Q206" s="269"/>
      <c r="R206" s="269"/>
      <c r="S206" s="269"/>
      <c r="T206" s="269"/>
      <c r="U206" s="269"/>
      <c r="V206" s="269"/>
      <c r="W206" s="269"/>
      <c r="X206" s="269"/>
      <c r="Y206" s="269"/>
      <c r="Z206" s="269"/>
      <c r="AA206" s="269"/>
      <c r="AB206" s="269"/>
      <c r="AC206" s="269"/>
      <c r="AD206" s="269"/>
      <c r="AE206" s="269"/>
      <c r="AF206" s="269"/>
      <c r="AG206" s="269"/>
      <c r="AH206" s="269"/>
      <c r="AI206" s="269"/>
      <c r="AJ206" s="269"/>
      <c r="AK206" s="21"/>
      <c r="AL206" s="273"/>
      <c r="AM206" s="273"/>
      <c r="AS206" s="242"/>
      <c r="BK206" s="1"/>
    </row>
    <row r="207" spans="1:63" ht="8.1" customHeight="1" x14ac:dyDescent="0.3">
      <c r="AL207" s="99"/>
      <c r="AS207" s="242"/>
      <c r="BK207" s="1"/>
    </row>
    <row r="208" spans="1:63" ht="16.5" customHeight="1" x14ac:dyDescent="0.3">
      <c r="A208" s="366"/>
      <c r="B208" s="366"/>
      <c r="C208" s="112"/>
      <c r="D208" s="363" t="s">
        <v>97</v>
      </c>
      <c r="E208" s="363"/>
      <c r="F208" s="363"/>
      <c r="G208" s="363"/>
      <c r="H208" s="363"/>
      <c r="I208" s="363"/>
      <c r="J208" s="363"/>
      <c r="K208" s="363"/>
      <c r="L208" s="363"/>
      <c r="M208" s="363"/>
      <c r="N208" s="363"/>
      <c r="O208" s="363"/>
      <c r="P208" s="363"/>
      <c r="Q208" s="363"/>
      <c r="R208" s="363"/>
      <c r="S208" s="363"/>
      <c r="T208" s="363"/>
      <c r="U208" s="363"/>
      <c r="V208" s="363"/>
      <c r="W208" s="363"/>
      <c r="X208" s="363"/>
      <c r="Y208" s="363"/>
      <c r="Z208" s="363"/>
      <c r="AA208" s="363"/>
      <c r="AB208" s="363"/>
      <c r="AC208" s="363"/>
      <c r="AD208" s="363"/>
      <c r="AE208" s="363"/>
      <c r="AF208" s="363"/>
      <c r="AG208" s="363"/>
      <c r="AH208" s="363"/>
      <c r="AI208" s="363"/>
      <c r="AJ208" s="363"/>
      <c r="AK208" s="363"/>
      <c r="AL208" s="363"/>
      <c r="AM208" s="363"/>
      <c r="AN208" s="363"/>
      <c r="AO208" s="363"/>
      <c r="AP208" s="363"/>
      <c r="AQ208" s="54"/>
      <c r="AS208" s="242"/>
      <c r="BK208" s="1"/>
    </row>
    <row r="209" spans="1:63" x14ac:dyDescent="0.3">
      <c r="A209" s="366"/>
      <c r="B209" s="366"/>
      <c r="C209" s="112"/>
      <c r="D209" s="363"/>
      <c r="E209" s="363"/>
      <c r="F209" s="363"/>
      <c r="G209" s="363"/>
      <c r="H209" s="363"/>
      <c r="I209" s="363"/>
      <c r="J209" s="363"/>
      <c r="K209" s="363"/>
      <c r="L209" s="363"/>
      <c r="M209" s="363"/>
      <c r="N209" s="363"/>
      <c r="O209" s="363"/>
      <c r="P209" s="363"/>
      <c r="Q209" s="363"/>
      <c r="R209" s="363"/>
      <c r="S209" s="363"/>
      <c r="T209" s="363"/>
      <c r="U209" s="363"/>
      <c r="V209" s="363"/>
      <c r="W209" s="363"/>
      <c r="X209" s="363"/>
      <c r="Y209" s="363"/>
      <c r="Z209" s="363"/>
      <c r="AA209" s="363"/>
      <c r="AB209" s="363"/>
      <c r="AC209" s="363"/>
      <c r="AD209" s="363"/>
      <c r="AE209" s="363"/>
      <c r="AF209" s="363"/>
      <c r="AG209" s="363"/>
      <c r="AH209" s="363"/>
      <c r="AI209" s="363"/>
      <c r="AJ209" s="363"/>
      <c r="AK209" s="363"/>
      <c r="AL209" s="363"/>
      <c r="AM209" s="363"/>
      <c r="AN209" s="363"/>
      <c r="AO209" s="363"/>
      <c r="AP209" s="363"/>
      <c r="AQ209" s="54"/>
      <c r="AS209" s="242"/>
      <c r="BK209" s="1"/>
    </row>
    <row r="210" spans="1:63" x14ac:dyDescent="0.3">
      <c r="A210" s="366"/>
      <c r="B210" s="366"/>
      <c r="C210" s="112"/>
      <c r="D210" s="363"/>
      <c r="E210" s="363"/>
      <c r="F210" s="363"/>
      <c r="G210" s="363"/>
      <c r="H210" s="363"/>
      <c r="I210" s="363"/>
      <c r="J210" s="363"/>
      <c r="K210" s="363"/>
      <c r="L210" s="363"/>
      <c r="M210" s="363"/>
      <c r="N210" s="363"/>
      <c r="O210" s="363"/>
      <c r="P210" s="363"/>
      <c r="Q210" s="363"/>
      <c r="R210" s="363"/>
      <c r="S210" s="363"/>
      <c r="T210" s="363"/>
      <c r="U210" s="363"/>
      <c r="V210" s="363"/>
      <c r="W210" s="363"/>
      <c r="X210" s="363"/>
      <c r="Y210" s="363"/>
      <c r="Z210" s="363"/>
      <c r="AA210" s="363"/>
      <c r="AB210" s="363"/>
      <c r="AC210" s="363"/>
      <c r="AD210" s="363"/>
      <c r="AE210" s="363"/>
      <c r="AF210" s="363"/>
      <c r="AG210" s="363"/>
      <c r="AH210" s="363"/>
      <c r="AI210" s="363"/>
      <c r="AJ210" s="363"/>
      <c r="AK210" s="363"/>
      <c r="AL210" s="363"/>
      <c r="AM210" s="363"/>
      <c r="AN210" s="363"/>
      <c r="AO210" s="363"/>
      <c r="AP210" s="363"/>
      <c r="AQ210" s="54"/>
      <c r="AS210" s="242"/>
      <c r="BK210" s="1"/>
    </row>
    <row r="211" spans="1:63" x14ac:dyDescent="0.3">
      <c r="D211" s="363"/>
      <c r="E211" s="363"/>
      <c r="F211" s="363"/>
      <c r="G211" s="363"/>
      <c r="H211" s="363"/>
      <c r="I211" s="363"/>
      <c r="J211" s="363"/>
      <c r="K211" s="363"/>
      <c r="L211" s="363"/>
      <c r="M211" s="363"/>
      <c r="N211" s="363"/>
      <c r="O211" s="363"/>
      <c r="P211" s="363"/>
      <c r="Q211" s="363"/>
      <c r="R211" s="363"/>
      <c r="S211" s="363"/>
      <c r="T211" s="363"/>
      <c r="U211" s="363"/>
      <c r="V211" s="363"/>
      <c r="W211" s="363"/>
      <c r="X211" s="363"/>
      <c r="Y211" s="363"/>
      <c r="Z211" s="363"/>
      <c r="AA211" s="363"/>
      <c r="AB211" s="363"/>
      <c r="AC211" s="363"/>
      <c r="AD211" s="363"/>
      <c r="AE211" s="363"/>
      <c r="AF211" s="363"/>
      <c r="AG211" s="363"/>
      <c r="AH211" s="363"/>
      <c r="AI211" s="363"/>
      <c r="AJ211" s="363"/>
      <c r="AK211" s="363"/>
      <c r="AL211" s="363"/>
      <c r="AM211" s="363"/>
      <c r="AN211" s="363"/>
      <c r="AO211" s="363"/>
      <c r="AP211" s="363"/>
      <c r="AQ211" s="54"/>
      <c r="AS211" s="242"/>
      <c r="BK211" s="1"/>
    </row>
    <row r="212" spans="1:63" ht="8.1" customHeight="1" x14ac:dyDescent="0.3">
      <c r="AL212" s="99"/>
      <c r="AS212" s="242"/>
      <c r="BK212" s="1"/>
    </row>
    <row r="213" spans="1:63" s="29" customFormat="1" ht="18" x14ac:dyDescent="0.25">
      <c r="A213" s="13" t="s">
        <v>60</v>
      </c>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28"/>
      <c r="AT213" s="28"/>
      <c r="AU213" s="28"/>
      <c r="AV213" s="28"/>
      <c r="AW213" s="28"/>
      <c r="AX213" s="28"/>
      <c r="AY213" s="28"/>
      <c r="AZ213" s="28"/>
      <c r="BA213" s="28"/>
      <c r="BB213" s="28"/>
      <c r="BC213" s="28"/>
      <c r="BD213" s="28"/>
      <c r="BE213" s="28"/>
      <c r="BF213" s="28"/>
      <c r="BG213" s="28"/>
      <c r="BH213" s="28"/>
      <c r="BI213" s="28"/>
      <c r="BJ213" s="28"/>
    </row>
    <row r="214" spans="1:63" s="16" customFormat="1" ht="8.1" customHeight="1" x14ac:dyDescent="0.25">
      <c r="C214" s="2"/>
      <c r="AS214" s="17"/>
      <c r="AT214" s="17"/>
      <c r="AU214" s="17"/>
      <c r="AV214" s="17"/>
      <c r="AW214" s="17"/>
      <c r="AX214" s="17"/>
      <c r="AY214" s="17"/>
      <c r="AZ214" s="17"/>
      <c r="BA214" s="17"/>
      <c r="BB214" s="17"/>
      <c r="BC214" s="17"/>
      <c r="BD214" s="17"/>
      <c r="BE214" s="17"/>
      <c r="BF214" s="17"/>
      <c r="BG214" s="17"/>
      <c r="BH214" s="17"/>
      <c r="BI214" s="17"/>
      <c r="BJ214" s="17"/>
    </row>
    <row r="215" spans="1:63" ht="16.5" customHeight="1" x14ac:dyDescent="0.3">
      <c r="A215" s="351" t="s">
        <v>85</v>
      </c>
      <c r="B215" s="351"/>
      <c r="C215" s="351"/>
      <c r="D215" s="351"/>
      <c r="E215" s="351"/>
      <c r="F215" s="351"/>
      <c r="G215" s="351"/>
      <c r="H215" s="351"/>
      <c r="I215" s="351"/>
      <c r="J215" s="351"/>
      <c r="K215" s="351"/>
      <c r="L215" s="351"/>
      <c r="M215" s="351"/>
      <c r="N215" s="351"/>
      <c r="O215" s="351"/>
      <c r="P215" s="351"/>
      <c r="Q215" s="351"/>
      <c r="R215" s="351"/>
      <c r="S215" s="351"/>
      <c r="T215" s="351"/>
      <c r="U215" s="351"/>
      <c r="V215" s="351"/>
      <c r="W215" s="351"/>
      <c r="X215" s="351"/>
      <c r="Y215" s="351"/>
      <c r="Z215" s="351"/>
      <c r="AA215" s="351"/>
      <c r="AB215" s="351"/>
      <c r="AC215" s="351"/>
      <c r="AD215" s="351"/>
      <c r="AE215" s="351"/>
      <c r="AF215" s="351"/>
      <c r="AG215" s="351"/>
      <c r="AH215" s="351"/>
      <c r="AI215" s="351"/>
      <c r="AJ215" s="351"/>
      <c r="AK215" s="351"/>
      <c r="AL215" s="351"/>
      <c r="AM215" s="351"/>
      <c r="AN215" s="351"/>
      <c r="AO215" s="351"/>
      <c r="AP215" s="351"/>
      <c r="AQ215" s="132"/>
      <c r="AR215" s="132"/>
      <c r="AS215" s="132"/>
      <c r="BK215" s="1"/>
    </row>
    <row r="216" spans="1:63" s="25" customFormat="1" ht="13.9" customHeight="1" x14ac:dyDescent="0.3">
      <c r="A216" s="351"/>
      <c r="B216" s="351"/>
      <c r="C216" s="351"/>
      <c r="D216" s="351"/>
      <c r="E216" s="351"/>
      <c r="F216" s="351"/>
      <c r="G216" s="351"/>
      <c r="H216" s="351"/>
      <c r="I216" s="351"/>
      <c r="J216" s="351"/>
      <c r="K216" s="351"/>
      <c r="L216" s="351"/>
      <c r="M216" s="351"/>
      <c r="N216" s="351"/>
      <c r="O216" s="351"/>
      <c r="P216" s="351"/>
      <c r="Q216" s="351"/>
      <c r="R216" s="351"/>
      <c r="S216" s="351"/>
      <c r="T216" s="351"/>
      <c r="U216" s="351"/>
      <c r="V216" s="351"/>
      <c r="W216" s="351"/>
      <c r="X216" s="351"/>
      <c r="Y216" s="351"/>
      <c r="Z216" s="351"/>
      <c r="AA216" s="351"/>
      <c r="AB216" s="351"/>
      <c r="AC216" s="351"/>
      <c r="AD216" s="351"/>
      <c r="AE216" s="351"/>
      <c r="AF216" s="351"/>
      <c r="AG216" s="351"/>
      <c r="AH216" s="351"/>
      <c r="AI216" s="351"/>
      <c r="AJ216" s="351"/>
      <c r="AK216" s="351"/>
      <c r="AL216" s="351"/>
      <c r="AM216" s="351"/>
      <c r="AN216" s="351"/>
      <c r="AO216" s="351"/>
      <c r="AP216" s="351"/>
      <c r="AQ216" s="132"/>
      <c r="AR216" s="132"/>
      <c r="AS216" s="132"/>
      <c r="AT216" s="108"/>
      <c r="AU216" s="108"/>
      <c r="AV216" s="108"/>
      <c r="AW216" s="108"/>
      <c r="AX216" s="108"/>
      <c r="AY216" s="108"/>
      <c r="AZ216" s="108"/>
      <c r="BA216" s="108"/>
      <c r="BB216" s="108"/>
      <c r="BC216" s="108"/>
      <c r="BD216" s="108"/>
      <c r="BE216" s="108"/>
      <c r="BF216" s="108"/>
      <c r="BG216" s="108"/>
      <c r="BH216" s="108"/>
      <c r="BI216" s="108"/>
      <c r="BJ216" s="108"/>
      <c r="BK216" s="108"/>
    </row>
    <row r="217" spans="1:63" s="97" customFormat="1" ht="15" x14ac:dyDescent="0.25">
      <c r="A217" s="181"/>
      <c r="AQ217" s="185"/>
      <c r="AR217" s="187"/>
      <c r="AS217" s="187"/>
      <c r="AT217" s="187"/>
      <c r="AU217" s="187"/>
      <c r="AV217" s="187"/>
      <c r="AW217" s="187"/>
      <c r="AX217" s="187"/>
      <c r="AY217" s="187"/>
      <c r="AZ217" s="187"/>
      <c r="BA217" s="187"/>
      <c r="BB217" s="187"/>
      <c r="BC217" s="187"/>
      <c r="BD217" s="187"/>
      <c r="BE217" s="187"/>
      <c r="BF217" s="187"/>
      <c r="BG217" s="187"/>
      <c r="BH217" s="187"/>
      <c r="BI217" s="187"/>
    </row>
    <row r="218" spans="1:63" s="189" customFormat="1" ht="18" customHeight="1" x14ac:dyDescent="0.3">
      <c r="A218" s="246"/>
      <c r="B218" s="188"/>
      <c r="C218" s="188"/>
      <c r="D218" s="188"/>
      <c r="E218" s="188"/>
      <c r="F218" s="188"/>
      <c r="G218" s="188"/>
      <c r="H218" s="188"/>
      <c r="I218" s="188"/>
      <c r="J218" s="188"/>
      <c r="K218" s="188"/>
      <c r="L218" s="188"/>
      <c r="M218" s="188"/>
      <c r="N218" s="188"/>
      <c r="O218" s="55"/>
      <c r="P218" s="55"/>
      <c r="Q218" s="416" t="s">
        <v>86</v>
      </c>
      <c r="R218" s="417"/>
      <c r="S218" s="417"/>
      <c r="T218" s="417"/>
      <c r="U218" s="417"/>
      <c r="V218" s="417"/>
      <c r="W218" s="417"/>
      <c r="X218" s="417"/>
      <c r="Y218" s="417"/>
      <c r="Z218" s="417"/>
      <c r="AA218" s="417"/>
      <c r="AB218" s="417"/>
      <c r="AC218" s="417"/>
      <c r="AD218" s="417"/>
      <c r="AE218" s="417"/>
      <c r="AF218" s="417"/>
      <c r="AG218" s="417"/>
      <c r="AH218" s="417"/>
      <c r="AI218" s="418"/>
      <c r="AR218" s="247"/>
      <c r="AS218" s="247"/>
      <c r="AT218" s="247"/>
      <c r="AU218" s="247"/>
      <c r="AV218" s="247"/>
      <c r="AW218" s="247"/>
      <c r="AX218" s="247"/>
      <c r="AY218" s="247"/>
      <c r="AZ218" s="247"/>
      <c r="BA218" s="247"/>
      <c r="BB218" s="247"/>
      <c r="BC218" s="247"/>
      <c r="BD218" s="247"/>
      <c r="BE218" s="247"/>
      <c r="BF218" s="247"/>
      <c r="BG218" s="247"/>
      <c r="BH218" s="247"/>
      <c r="BI218" s="247"/>
    </row>
    <row r="219" spans="1:63" s="189" customFormat="1" ht="18" customHeight="1" x14ac:dyDescent="0.3">
      <c r="A219" s="246"/>
      <c r="B219" s="188"/>
      <c r="C219" s="188"/>
      <c r="D219" s="188"/>
      <c r="E219" s="188"/>
      <c r="F219" s="188"/>
      <c r="G219" s="188"/>
      <c r="H219" s="188"/>
      <c r="I219" s="188"/>
      <c r="J219" s="188"/>
      <c r="K219" s="188"/>
      <c r="L219" s="188"/>
      <c r="M219" s="188"/>
      <c r="N219" s="188"/>
      <c r="O219" s="55"/>
      <c r="P219" s="55"/>
      <c r="Q219" s="413" t="s">
        <v>87</v>
      </c>
      <c r="R219" s="414"/>
      <c r="S219" s="414"/>
      <c r="T219" s="414"/>
      <c r="U219" s="414"/>
      <c r="V219" s="414"/>
      <c r="W219" s="414"/>
      <c r="X219" s="414"/>
      <c r="Y219" s="414"/>
      <c r="Z219" s="414"/>
      <c r="AA219" s="414"/>
      <c r="AB219" s="414"/>
      <c r="AC219" s="414"/>
      <c r="AD219" s="414"/>
      <c r="AE219" s="414"/>
      <c r="AF219" s="414"/>
      <c r="AG219" s="414"/>
      <c r="AH219" s="414"/>
      <c r="AI219" s="415"/>
      <c r="AR219" s="247"/>
      <c r="AS219" s="247"/>
      <c r="AT219" s="247"/>
      <c r="AU219" s="247"/>
      <c r="AV219" s="247"/>
      <c r="AW219" s="247"/>
      <c r="AX219" s="247"/>
      <c r="AY219" s="247"/>
      <c r="AZ219" s="247"/>
      <c r="BA219" s="247"/>
      <c r="BB219" s="247"/>
      <c r="BC219" s="247"/>
      <c r="BD219" s="247"/>
      <c r="BE219" s="247"/>
      <c r="BF219" s="247"/>
      <c r="BG219" s="247"/>
      <c r="BH219" s="247"/>
      <c r="BI219" s="247"/>
    </row>
    <row r="220" spans="1:63" s="47" customFormat="1" ht="4.1500000000000004" customHeight="1" x14ac:dyDescent="0.3">
      <c r="A220" s="96"/>
      <c r="B220" s="194"/>
      <c r="C220" s="194"/>
      <c r="D220" s="194"/>
      <c r="E220" s="195"/>
      <c r="F220" s="195"/>
      <c r="G220" s="195"/>
      <c r="H220" s="195"/>
      <c r="I220" s="61"/>
      <c r="J220" s="61"/>
      <c r="K220" s="61"/>
      <c r="L220" s="61"/>
      <c r="M220" s="61"/>
      <c r="N220" s="195"/>
      <c r="O220" s="195"/>
      <c r="P220" s="195"/>
      <c r="Q220" s="57"/>
      <c r="R220" s="75"/>
      <c r="S220" s="210"/>
      <c r="T220" s="210"/>
      <c r="U220" s="198"/>
      <c r="V220" s="210"/>
      <c r="W220" s="210"/>
      <c r="X220" s="210"/>
      <c r="Y220" s="210"/>
      <c r="Z220" s="210"/>
      <c r="AA220" s="199"/>
      <c r="AB220" s="199"/>
      <c r="AC220" s="210"/>
      <c r="AD220" s="75"/>
      <c r="AE220" s="75"/>
      <c r="AF220" s="199"/>
      <c r="AG220" s="210"/>
      <c r="AH220" s="210"/>
      <c r="AI220" s="200"/>
      <c r="AJ220" s="65"/>
      <c r="AK220" s="45"/>
      <c r="AL220" s="45"/>
      <c r="AM220" s="45"/>
      <c r="AN220" s="45"/>
      <c r="AO220" s="45"/>
      <c r="AP220" s="45"/>
      <c r="AR220" s="51"/>
      <c r="AS220" s="51"/>
      <c r="AT220" s="51"/>
      <c r="AU220" s="51"/>
      <c r="AV220" s="51"/>
      <c r="AW220" s="51"/>
      <c r="AX220" s="51"/>
      <c r="AY220" s="51"/>
      <c r="AZ220" s="51"/>
      <c r="BA220" s="51"/>
      <c r="BB220" s="51"/>
      <c r="BC220" s="51"/>
      <c r="BD220" s="51"/>
      <c r="BE220" s="51"/>
      <c r="BF220" s="51"/>
      <c r="BG220" s="51"/>
      <c r="BH220" s="51"/>
      <c r="BI220" s="51"/>
    </row>
    <row r="221" spans="1:63" s="45" customFormat="1" ht="15.75" customHeight="1" x14ac:dyDescent="0.3">
      <c r="A221" s="59"/>
      <c r="B221" s="60"/>
      <c r="C221" s="61"/>
      <c r="D221" s="61"/>
      <c r="E221" s="61"/>
      <c r="F221" s="61"/>
      <c r="G221" s="427"/>
      <c r="H221" s="427"/>
      <c r="I221" s="62"/>
      <c r="J221" s="61"/>
      <c r="K221" s="428"/>
      <c r="L221" s="428"/>
      <c r="M221" s="428"/>
      <c r="N221" s="63"/>
      <c r="O221" s="55"/>
      <c r="P221" s="55"/>
      <c r="Q221" s="429"/>
      <c r="R221" s="430"/>
      <c r="S221" s="430"/>
      <c r="T221" s="201" t="s">
        <v>53</v>
      </c>
      <c r="U221" s="64"/>
      <c r="V221" s="431">
        <f>D198</f>
        <v>0</v>
      </c>
      <c r="W221" s="432"/>
      <c r="X221" s="261"/>
      <c r="Y221" s="373" t="s">
        <v>54</v>
      </c>
      <c r="Z221" s="373"/>
      <c r="AA221" s="374"/>
      <c r="AB221" s="353" t="e">
        <f>(D198/K141)*V45</f>
        <v>#DIV/0!</v>
      </c>
      <c r="AC221" s="353"/>
      <c r="AD221" s="353"/>
      <c r="AE221" s="353"/>
      <c r="AF221" s="353"/>
      <c r="AG221" s="267"/>
      <c r="AH221" s="267"/>
      <c r="AI221" s="262"/>
      <c r="AJ221" s="65"/>
      <c r="AK221" s="66"/>
      <c r="AL221" s="66"/>
      <c r="AM221" s="66"/>
      <c r="AN221" s="66"/>
      <c r="AO221" s="66"/>
      <c r="AP221" s="66"/>
      <c r="AR221" s="67"/>
      <c r="AS221" s="67"/>
      <c r="AT221" s="67"/>
      <c r="AU221" s="67"/>
      <c r="AV221" s="67"/>
      <c r="AW221" s="67"/>
      <c r="AX221" s="67"/>
      <c r="AY221" s="67"/>
      <c r="AZ221" s="67"/>
      <c r="BA221" s="67"/>
      <c r="BB221" s="67"/>
      <c r="BC221" s="67"/>
      <c r="BD221" s="67"/>
      <c r="BE221" s="67"/>
      <c r="BF221" s="67"/>
      <c r="BG221" s="67"/>
      <c r="BH221" s="67"/>
      <c r="BI221" s="67"/>
    </row>
    <row r="222" spans="1:63" s="97" customFormat="1" ht="8.1" customHeight="1" x14ac:dyDescent="0.3">
      <c r="A222" s="193"/>
      <c r="B222" s="95"/>
      <c r="C222" s="70"/>
      <c r="D222" s="96"/>
      <c r="G222" s="70"/>
      <c r="H222" s="71"/>
      <c r="I222" s="71"/>
      <c r="J222" s="72"/>
      <c r="K222" s="72"/>
      <c r="L222" s="72"/>
      <c r="M222" s="72"/>
      <c r="N222" s="72"/>
      <c r="O222" s="71"/>
      <c r="P222" s="71"/>
      <c r="Q222" s="259"/>
      <c r="R222" s="197"/>
      <c r="S222" s="197"/>
      <c r="T222" s="197"/>
      <c r="U222" s="198"/>
      <c r="V222" s="197"/>
      <c r="W222" s="197"/>
      <c r="X222" s="197"/>
      <c r="Y222" s="197"/>
      <c r="Z222" s="197"/>
      <c r="AA222" s="203"/>
      <c r="AB222" s="197"/>
      <c r="AC222" s="197"/>
      <c r="AD222" s="58"/>
      <c r="AE222" s="204"/>
      <c r="AF222" s="205"/>
      <c r="AG222" s="206"/>
      <c r="AH222" s="206"/>
      <c r="AI222" s="73"/>
      <c r="AJ222" s="77"/>
      <c r="AK222" s="66"/>
      <c r="AL222" s="66"/>
      <c r="AM222" s="66"/>
      <c r="AN222" s="66"/>
      <c r="AO222" s="66"/>
      <c r="AP222" s="66"/>
      <c r="AQ222" s="183"/>
      <c r="AR222" s="187"/>
      <c r="BE222" s="187"/>
      <c r="BF222" s="187"/>
      <c r="BG222" s="187"/>
      <c r="BH222" s="187"/>
      <c r="BI222" s="187"/>
    </row>
    <row r="223" spans="1:63" s="45" customFormat="1" ht="16.5" customHeight="1" x14ac:dyDescent="0.3">
      <c r="A223" s="59"/>
      <c r="B223" s="60"/>
      <c r="C223" s="61"/>
      <c r="D223" s="61"/>
      <c r="E223" s="61"/>
      <c r="F223" s="61"/>
      <c r="G223" s="427"/>
      <c r="H223" s="427"/>
      <c r="I223" s="62"/>
      <c r="J223" s="61"/>
      <c r="K223" s="68"/>
      <c r="L223" s="69"/>
      <c r="M223" s="55"/>
      <c r="N223" s="55"/>
      <c r="O223" s="55"/>
      <c r="P223" s="55"/>
      <c r="Q223" s="259" t="s">
        <v>7</v>
      </c>
      <c r="R223" s="201"/>
      <c r="S223" s="201"/>
      <c r="T223" s="201"/>
      <c r="U223" s="201"/>
      <c r="V223" s="201"/>
      <c r="W223" s="201"/>
      <c r="X223" s="201"/>
      <c r="Y223" s="201"/>
      <c r="Z223" s="201"/>
      <c r="AA223" s="199"/>
      <c r="AB223" s="199"/>
      <c r="AC223" s="201"/>
      <c r="AD223" s="202"/>
      <c r="AE223" s="419" t="e">
        <f>(V221/K141)*AA151</f>
        <v>#DIV/0!</v>
      </c>
      <c r="AF223" s="420"/>
      <c r="AG223" s="420"/>
      <c r="AH223" s="421"/>
      <c r="AI223" s="200"/>
      <c r="AJ223" s="65"/>
      <c r="AL223" s="66"/>
      <c r="AM223" s="66"/>
      <c r="AN223" s="66"/>
      <c r="AO223" s="66"/>
      <c r="AP223" s="66"/>
      <c r="AR223" s="67"/>
      <c r="AS223" s="67"/>
      <c r="AT223" s="67"/>
      <c r="AU223" s="67"/>
      <c r="AV223" s="67"/>
      <c r="AW223" s="67"/>
      <c r="AX223" s="67"/>
      <c r="AY223" s="67"/>
      <c r="AZ223" s="67"/>
      <c r="BA223" s="67"/>
      <c r="BB223" s="67"/>
      <c r="BC223" s="67"/>
      <c r="BD223" s="67"/>
      <c r="BE223" s="67"/>
      <c r="BF223" s="67"/>
      <c r="BG223" s="67"/>
      <c r="BH223" s="67"/>
      <c r="BI223" s="67"/>
    </row>
    <row r="224" spans="1:63" s="97" customFormat="1" ht="4.1500000000000004" customHeight="1" x14ac:dyDescent="0.3">
      <c r="A224" s="193"/>
      <c r="B224" s="95"/>
      <c r="C224" s="70"/>
      <c r="D224" s="96"/>
      <c r="G224" s="70"/>
      <c r="H224" s="71"/>
      <c r="I224" s="71"/>
      <c r="J224" s="72"/>
      <c r="K224" s="72"/>
      <c r="L224" s="72"/>
      <c r="M224" s="72"/>
      <c r="N224" s="72"/>
      <c r="O224" s="71"/>
      <c r="P224" s="71"/>
      <c r="Q224" s="259"/>
      <c r="R224" s="197"/>
      <c r="S224" s="197"/>
      <c r="T224" s="197"/>
      <c r="U224" s="198"/>
      <c r="V224" s="197"/>
      <c r="W224" s="197"/>
      <c r="X224" s="197"/>
      <c r="Y224" s="197"/>
      <c r="Z224" s="197"/>
      <c r="AA224" s="203"/>
      <c r="AB224" s="197"/>
      <c r="AC224" s="197"/>
      <c r="AD224" s="58"/>
      <c r="AE224" s="204"/>
      <c r="AF224" s="205"/>
      <c r="AG224" s="206"/>
      <c r="AH224" s="206"/>
      <c r="AI224" s="73"/>
      <c r="AJ224" s="77"/>
      <c r="AK224" s="66"/>
      <c r="AL224" s="66"/>
      <c r="AM224" s="66"/>
      <c r="AN224" s="66"/>
      <c r="AO224" s="66"/>
      <c r="AP224" s="66"/>
      <c r="AQ224" s="183"/>
      <c r="AR224" s="187"/>
      <c r="BE224" s="187"/>
      <c r="BF224" s="187"/>
      <c r="BG224" s="187"/>
      <c r="BH224" s="187"/>
      <c r="BI224" s="187"/>
    </row>
    <row r="225" spans="1:61" s="45" customFormat="1" ht="16.5" customHeight="1" x14ac:dyDescent="0.3">
      <c r="A225" s="59"/>
      <c r="B225" s="63"/>
      <c r="C225" s="207"/>
      <c r="D225" s="207"/>
      <c r="E225" s="61"/>
      <c r="F225" s="61"/>
      <c r="G225" s="61"/>
      <c r="H225" s="61"/>
      <c r="I225" s="196"/>
      <c r="J225" s="196"/>
      <c r="K225" s="196"/>
      <c r="L225" s="196"/>
      <c r="M225" s="196"/>
      <c r="N225" s="61"/>
      <c r="O225" s="61"/>
      <c r="P225" s="61"/>
      <c r="Q225" s="259" t="s">
        <v>33</v>
      </c>
      <c r="R225" s="201"/>
      <c r="S225" s="201"/>
      <c r="T225" s="201"/>
      <c r="U225" s="208"/>
      <c r="V225" s="201"/>
      <c r="W225" s="201"/>
      <c r="X225" s="201"/>
      <c r="Y225" s="201"/>
      <c r="Z225" s="201"/>
      <c r="AA225" s="199"/>
      <c r="AB225" s="199"/>
      <c r="AC225" s="201"/>
      <c r="AD225" s="202"/>
      <c r="AE225" s="419" t="e">
        <f>(V221/K141)*AA153</f>
        <v>#DIV/0!</v>
      </c>
      <c r="AF225" s="420"/>
      <c r="AG225" s="420"/>
      <c r="AH225" s="421"/>
      <c r="AI225" s="263" t="s">
        <v>8</v>
      </c>
      <c r="AJ225" s="65"/>
      <c r="AK225" s="375" t="s">
        <v>79</v>
      </c>
      <c r="AL225" s="375"/>
      <c r="AM225" s="375"/>
      <c r="AN225" s="375"/>
      <c r="AO225" s="375"/>
      <c r="AP225" s="375"/>
      <c r="AQ225" s="66"/>
      <c r="AR225" s="209"/>
      <c r="AS225" s="67"/>
      <c r="AT225" s="67"/>
      <c r="AU225" s="67"/>
      <c r="AV225" s="67"/>
      <c r="AW225" s="67"/>
      <c r="AX225" s="67"/>
      <c r="AY225" s="67"/>
      <c r="AZ225" s="67"/>
      <c r="BA225" s="67"/>
      <c r="BB225" s="67"/>
      <c r="BC225" s="67"/>
      <c r="BD225" s="67"/>
      <c r="BE225" s="67"/>
      <c r="BF225" s="67"/>
      <c r="BG225" s="67"/>
      <c r="BH225" s="67"/>
      <c r="BI225" s="67"/>
    </row>
    <row r="226" spans="1:61" s="97" customFormat="1" ht="4.1500000000000004" customHeight="1" x14ac:dyDescent="0.3">
      <c r="A226" s="193"/>
      <c r="B226" s="95"/>
      <c r="C226" s="70"/>
      <c r="D226" s="96"/>
      <c r="G226" s="70"/>
      <c r="H226" s="71"/>
      <c r="I226" s="71"/>
      <c r="J226" s="72"/>
      <c r="K226" s="72"/>
      <c r="L226" s="72"/>
      <c r="M226" s="72"/>
      <c r="N226" s="72"/>
      <c r="O226" s="71"/>
      <c r="P226" s="71"/>
      <c r="Q226" s="259"/>
      <c r="R226" s="197"/>
      <c r="S226" s="197"/>
      <c r="T226" s="197"/>
      <c r="U226" s="198"/>
      <c r="V226" s="197"/>
      <c r="W226" s="197"/>
      <c r="X226" s="197"/>
      <c r="Y226" s="197"/>
      <c r="Z226" s="197"/>
      <c r="AA226" s="203"/>
      <c r="AB226" s="197"/>
      <c r="AC226" s="197"/>
      <c r="AD226" s="58"/>
      <c r="AE226" s="204"/>
      <c r="AF226" s="205"/>
      <c r="AG226" s="206"/>
      <c r="AH226" s="206"/>
      <c r="AI226" s="264"/>
      <c r="AJ226" s="77"/>
      <c r="AK226" s="375"/>
      <c r="AL226" s="375"/>
      <c r="AM226" s="375"/>
      <c r="AN226" s="375"/>
      <c r="AO226" s="375"/>
      <c r="AP226" s="375"/>
      <c r="AQ226" s="66"/>
      <c r="AR226" s="187"/>
      <c r="BE226" s="187"/>
      <c r="BF226" s="187"/>
      <c r="BG226" s="187"/>
      <c r="BH226" s="187"/>
      <c r="BI226" s="187"/>
    </row>
    <row r="227" spans="1:61" s="47" customFormat="1" x14ac:dyDescent="0.3">
      <c r="A227" s="96"/>
      <c r="B227" s="74" t="s">
        <v>59</v>
      </c>
      <c r="C227" s="93"/>
      <c r="D227" s="94"/>
      <c r="G227" s="93"/>
      <c r="H227" s="93"/>
      <c r="I227" s="93"/>
      <c r="J227" s="93"/>
      <c r="K227" s="93"/>
      <c r="L227" s="93"/>
      <c r="M227" s="68"/>
      <c r="N227" s="69"/>
      <c r="O227" s="55"/>
      <c r="P227" s="55"/>
      <c r="Q227" s="259" t="s">
        <v>34</v>
      </c>
      <c r="R227" s="210"/>
      <c r="S227" s="210"/>
      <c r="T227" s="210"/>
      <c r="U227" s="198"/>
      <c r="V227" s="210"/>
      <c r="W227" s="210"/>
      <c r="X227" s="210"/>
      <c r="Y227" s="210"/>
      <c r="Z227" s="210"/>
      <c r="AA227" s="211"/>
      <c r="AB227" s="210"/>
      <c r="AC227" s="210"/>
      <c r="AD227" s="202"/>
      <c r="AE227" s="419" t="e">
        <f>(V221/K141)*AA155</f>
        <v>#DIV/0!</v>
      </c>
      <c r="AF227" s="420"/>
      <c r="AG227" s="420"/>
      <c r="AH227" s="421"/>
      <c r="AI227" s="265" t="s">
        <v>8</v>
      </c>
      <c r="AJ227" s="65"/>
      <c r="AK227" s="375"/>
      <c r="AL227" s="375"/>
      <c r="AM227" s="375"/>
      <c r="AN227" s="375"/>
      <c r="AO227" s="375"/>
      <c r="AP227" s="375"/>
      <c r="AQ227" s="66"/>
      <c r="AR227" s="51"/>
      <c r="AS227" s="51"/>
      <c r="AT227" s="51"/>
      <c r="AU227" s="51"/>
      <c r="AV227" s="51"/>
      <c r="AW227" s="51"/>
      <c r="AX227" s="51"/>
      <c r="AY227" s="51"/>
      <c r="AZ227" s="51"/>
      <c r="BA227" s="51"/>
      <c r="BB227" s="51"/>
      <c r="BC227" s="51"/>
      <c r="BD227" s="51"/>
      <c r="BE227" s="51"/>
      <c r="BF227" s="51"/>
      <c r="BG227" s="51"/>
      <c r="BH227" s="51"/>
      <c r="BI227" s="51"/>
    </row>
    <row r="228" spans="1:61" s="97" customFormat="1" ht="4.1500000000000004" customHeight="1" x14ac:dyDescent="0.3">
      <c r="A228" s="193"/>
      <c r="B228" s="95"/>
      <c r="C228" s="70"/>
      <c r="D228" s="96"/>
      <c r="G228" s="70"/>
      <c r="H228" s="71"/>
      <c r="I228" s="71"/>
      <c r="J228" s="72"/>
      <c r="K228" s="72"/>
      <c r="L228" s="72"/>
      <c r="M228" s="72"/>
      <c r="N228" s="72"/>
      <c r="O228" s="71"/>
      <c r="P228" s="71"/>
      <c r="Q228" s="259"/>
      <c r="R228" s="197"/>
      <c r="S228" s="197"/>
      <c r="T228" s="197"/>
      <c r="U228" s="198"/>
      <c r="V228" s="197"/>
      <c r="W228" s="197"/>
      <c r="X228" s="197"/>
      <c r="Y228" s="197"/>
      <c r="Z228" s="197"/>
      <c r="AA228" s="203"/>
      <c r="AB228" s="197"/>
      <c r="AC228" s="197"/>
      <c r="AD228" s="58"/>
      <c r="AE228" s="204"/>
      <c r="AF228" s="205"/>
      <c r="AG228" s="206"/>
      <c r="AH228" s="206"/>
      <c r="AI228" s="264"/>
      <c r="AJ228" s="77"/>
      <c r="AK228" s="76"/>
      <c r="AL228" s="77"/>
      <c r="AM228" s="77"/>
      <c r="AN228" s="78"/>
      <c r="AO228" s="77"/>
      <c r="AP228" s="187"/>
      <c r="AQ228" s="183"/>
      <c r="AR228" s="187"/>
      <c r="BE228" s="187"/>
      <c r="BF228" s="187"/>
      <c r="BG228" s="187"/>
      <c r="BH228" s="187"/>
      <c r="BI228" s="187"/>
    </row>
    <row r="229" spans="1:61" s="47" customFormat="1" x14ac:dyDescent="0.3">
      <c r="A229" s="49"/>
      <c r="B229" s="268" t="s">
        <v>12</v>
      </c>
      <c r="C229" s="98" t="s">
        <v>40</v>
      </c>
      <c r="D229" s="48"/>
      <c r="G229" s="79"/>
      <c r="H229" s="79"/>
      <c r="I229" s="79"/>
      <c r="J229" s="80"/>
      <c r="K229" s="80"/>
      <c r="L229" s="80"/>
      <c r="M229" s="81"/>
      <c r="N229" s="80"/>
      <c r="O229" s="79"/>
      <c r="P229" s="79"/>
      <c r="Q229" s="259" t="s">
        <v>9</v>
      </c>
      <c r="R229" s="212"/>
      <c r="S229" s="212"/>
      <c r="T229" s="212"/>
      <c r="U229" s="212"/>
      <c r="V229" s="212"/>
      <c r="W229" s="212"/>
      <c r="X229" s="212"/>
      <c r="Y229" s="212"/>
      <c r="Z229" s="212"/>
      <c r="AA229" s="213"/>
      <c r="AB229" s="213"/>
      <c r="AC229" s="212"/>
      <c r="AD229" s="214"/>
      <c r="AE229" s="419" t="e">
        <f>(V221/K141)*AA157</f>
        <v>#DIV/0!</v>
      </c>
      <c r="AF229" s="420"/>
      <c r="AG229" s="420"/>
      <c r="AH229" s="421"/>
      <c r="AI229" s="266" t="s">
        <v>8</v>
      </c>
      <c r="AJ229" s="77"/>
      <c r="AK229" s="118" t="e">
        <f>IF(AE229&lt;0.5,"X","")</f>
        <v>#DIV/0!</v>
      </c>
      <c r="AL229" s="179" t="s">
        <v>1</v>
      </c>
      <c r="AM229" s="179"/>
      <c r="AN229" s="83"/>
      <c r="AO229" s="179" t="s">
        <v>2</v>
      </c>
      <c r="AP229" s="51"/>
      <c r="AR229" s="51"/>
      <c r="BE229" s="51"/>
      <c r="BF229" s="51"/>
      <c r="BG229" s="51"/>
      <c r="BH229" s="51"/>
      <c r="BI229" s="51"/>
    </row>
    <row r="230" spans="1:61" s="97" customFormat="1" ht="4.1500000000000004" customHeight="1" x14ac:dyDescent="0.3">
      <c r="A230" s="181"/>
      <c r="B230" s="278"/>
      <c r="C230" s="99"/>
      <c r="D230" s="96"/>
      <c r="G230" s="70"/>
      <c r="H230" s="71"/>
      <c r="I230" s="71"/>
      <c r="J230" s="72"/>
      <c r="K230" s="72"/>
      <c r="L230" s="72"/>
      <c r="M230" s="72"/>
      <c r="N230" s="72"/>
      <c r="O230" s="71"/>
      <c r="P230" s="71"/>
      <c r="Q230" s="259"/>
      <c r="R230" s="197"/>
      <c r="S230" s="197"/>
      <c r="T230" s="197"/>
      <c r="U230" s="198"/>
      <c r="V230" s="197"/>
      <c r="W230" s="197"/>
      <c r="X230" s="197"/>
      <c r="Y230" s="197"/>
      <c r="Z230" s="197"/>
      <c r="AA230" s="203"/>
      <c r="AB230" s="197"/>
      <c r="AC230" s="197"/>
      <c r="AD230" s="58"/>
      <c r="AE230" s="204"/>
      <c r="AF230" s="205"/>
      <c r="AG230" s="206"/>
      <c r="AH230" s="206"/>
      <c r="AI230" s="264"/>
      <c r="AJ230" s="77"/>
      <c r="AK230" s="76"/>
      <c r="AL230" s="77"/>
      <c r="AM230" s="77"/>
      <c r="AN230" s="78"/>
      <c r="AO230" s="77"/>
      <c r="AP230" s="187"/>
      <c r="AQ230" s="183"/>
      <c r="AR230" s="187"/>
      <c r="BE230" s="187"/>
      <c r="BF230" s="187"/>
      <c r="BG230" s="187"/>
      <c r="BH230" s="187"/>
      <c r="BI230" s="187"/>
    </row>
    <row r="231" spans="1:61" s="47" customFormat="1" x14ac:dyDescent="0.3">
      <c r="A231" s="49"/>
      <c r="B231" s="256" t="s">
        <v>12</v>
      </c>
      <c r="C231" s="84" t="s">
        <v>41</v>
      </c>
      <c r="D231" s="96"/>
      <c r="G231" s="70"/>
      <c r="H231" s="70"/>
      <c r="I231" s="70"/>
      <c r="J231" s="85"/>
      <c r="K231" s="85"/>
      <c r="L231" s="85"/>
      <c r="M231" s="68"/>
      <c r="N231" s="85"/>
      <c r="O231" s="70"/>
      <c r="P231" s="70"/>
      <c r="Q231" s="259" t="s">
        <v>10</v>
      </c>
      <c r="R231" s="210"/>
      <c r="S231" s="210"/>
      <c r="T231" s="210"/>
      <c r="U231" s="215"/>
      <c r="V231" s="210"/>
      <c r="W231" s="210"/>
      <c r="X231" s="210"/>
      <c r="Y231" s="210"/>
      <c r="Z231" s="210"/>
      <c r="AA231" s="213"/>
      <c r="AB231" s="213"/>
      <c r="AC231" s="210"/>
      <c r="AD231" s="214"/>
      <c r="AE231" s="419" t="e">
        <f>(V221/K141)*AA159</f>
        <v>#DIV/0!</v>
      </c>
      <c r="AF231" s="420"/>
      <c r="AG231" s="420"/>
      <c r="AH231" s="421"/>
      <c r="AI231" s="266" t="s">
        <v>11</v>
      </c>
      <c r="AJ231" s="77"/>
      <c r="AK231" s="118" t="e">
        <f>IF(AE231&lt;=200,"X","")</f>
        <v>#DIV/0!</v>
      </c>
      <c r="AL231" s="179" t="s">
        <v>1</v>
      </c>
      <c r="AM231" s="179"/>
      <c r="AN231" s="83" t="e">
        <f>IF(AE231&gt;200,"X","")</f>
        <v>#DIV/0!</v>
      </c>
      <c r="AO231" s="179" t="s">
        <v>2</v>
      </c>
      <c r="AP231" s="51"/>
      <c r="AR231" s="51"/>
      <c r="BE231" s="51"/>
      <c r="BF231" s="51"/>
      <c r="BG231" s="51"/>
      <c r="BH231" s="51"/>
      <c r="BI231" s="51"/>
    </row>
    <row r="232" spans="1:61" s="97" customFormat="1" ht="4.1500000000000004" customHeight="1" x14ac:dyDescent="0.3">
      <c r="A232" s="181"/>
      <c r="B232" s="278"/>
      <c r="C232" s="70"/>
      <c r="D232" s="96"/>
      <c r="G232" s="70"/>
      <c r="H232" s="71"/>
      <c r="I232" s="71"/>
      <c r="J232" s="72"/>
      <c r="K232" s="72"/>
      <c r="L232" s="72"/>
      <c r="M232" s="72"/>
      <c r="N232" s="72"/>
      <c r="O232" s="71"/>
      <c r="P232" s="71"/>
      <c r="Q232" s="259"/>
      <c r="R232" s="197"/>
      <c r="S232" s="197"/>
      <c r="T232" s="197"/>
      <c r="U232" s="198"/>
      <c r="V232" s="197"/>
      <c r="W232" s="197"/>
      <c r="X232" s="197"/>
      <c r="Y232" s="197"/>
      <c r="Z232" s="197"/>
      <c r="AA232" s="203"/>
      <c r="AB232" s="197"/>
      <c r="AC232" s="197"/>
      <c r="AD232" s="58"/>
      <c r="AE232" s="204"/>
      <c r="AF232" s="205"/>
      <c r="AG232" s="206"/>
      <c r="AH232" s="206"/>
      <c r="AI232" s="264"/>
      <c r="AJ232" s="77"/>
      <c r="AK232" s="76"/>
      <c r="AL232" s="77"/>
      <c r="AM232" s="77"/>
      <c r="AN232" s="78"/>
      <c r="AO232" s="77"/>
      <c r="AP232" s="187"/>
      <c r="AQ232" s="183"/>
      <c r="AR232" s="187"/>
      <c r="BE232" s="187"/>
      <c r="BF232" s="187"/>
      <c r="BG232" s="187"/>
      <c r="BH232" s="187"/>
      <c r="BI232" s="187"/>
    </row>
    <row r="233" spans="1:61" s="47" customFormat="1" ht="16.5" customHeight="1" x14ac:dyDescent="0.3">
      <c r="A233" s="49"/>
      <c r="B233" s="256" t="s">
        <v>12</v>
      </c>
      <c r="C233" s="86" t="s">
        <v>42</v>
      </c>
      <c r="D233" s="96"/>
      <c r="G233" s="87"/>
      <c r="H233" s="87"/>
      <c r="I233" s="87"/>
      <c r="J233" s="87"/>
      <c r="K233" s="87"/>
      <c r="L233" s="87"/>
      <c r="M233" s="87"/>
      <c r="N233" s="87"/>
      <c r="O233" s="87"/>
      <c r="P233" s="87"/>
      <c r="Q233" s="259" t="s">
        <v>38</v>
      </c>
      <c r="R233" s="210"/>
      <c r="S233" s="210"/>
      <c r="T233" s="210"/>
      <c r="U233" s="215"/>
      <c r="V233" s="210"/>
      <c r="W233" s="210"/>
      <c r="X233" s="210"/>
      <c r="Y233" s="210"/>
      <c r="Z233" s="210"/>
      <c r="AA233" s="213"/>
      <c r="AB233" s="213"/>
      <c r="AC233" s="210"/>
      <c r="AD233" s="214"/>
      <c r="AE233" s="419" t="e">
        <f>(V221/K141)*AA161</f>
        <v>#DIV/0!</v>
      </c>
      <c r="AF233" s="420"/>
      <c r="AG233" s="420"/>
      <c r="AH233" s="421"/>
      <c r="AI233" s="266" t="s">
        <v>8</v>
      </c>
      <c r="AJ233" s="189"/>
      <c r="AK233" s="190"/>
      <c r="AL233" s="190"/>
      <c r="AM233" s="190"/>
      <c r="AN233" s="190"/>
      <c r="AO233" s="190"/>
      <c r="AP233" s="190"/>
      <c r="AR233" s="51"/>
      <c r="BE233" s="51"/>
      <c r="BF233" s="51"/>
      <c r="BG233" s="51"/>
      <c r="BH233" s="51"/>
      <c r="BI233" s="51"/>
    </row>
    <row r="234" spans="1:61" s="97" customFormat="1" ht="4.1500000000000004" customHeight="1" x14ac:dyDescent="0.3">
      <c r="A234" s="181"/>
      <c r="B234" s="278"/>
      <c r="C234" s="436" t="s">
        <v>14</v>
      </c>
      <c r="D234" s="436"/>
      <c r="E234" s="436"/>
      <c r="F234" s="436"/>
      <c r="G234" s="436"/>
      <c r="H234" s="436"/>
      <c r="I234" s="436"/>
      <c r="J234" s="436"/>
      <c r="K234" s="436"/>
      <c r="L234" s="436"/>
      <c r="M234" s="436"/>
      <c r="N234" s="436"/>
      <c r="O234" s="71"/>
      <c r="P234" s="71"/>
      <c r="Q234" s="259"/>
      <c r="R234" s="197"/>
      <c r="S234" s="197"/>
      <c r="T234" s="197"/>
      <c r="U234" s="198"/>
      <c r="V234" s="197"/>
      <c r="W234" s="197"/>
      <c r="X234" s="197"/>
      <c r="Y234" s="197"/>
      <c r="Z234" s="197"/>
      <c r="AA234" s="203"/>
      <c r="AB234" s="197"/>
      <c r="AC234" s="197"/>
      <c r="AD234" s="58"/>
      <c r="AE234" s="204"/>
      <c r="AF234" s="205"/>
      <c r="AG234" s="206"/>
      <c r="AH234" s="206"/>
      <c r="AI234" s="264"/>
      <c r="AJ234" s="77"/>
      <c r="AK234" s="76"/>
      <c r="AL234" s="77"/>
      <c r="AM234" s="77"/>
      <c r="AN234" s="78"/>
      <c r="AO234" s="77"/>
      <c r="AP234" s="187"/>
      <c r="AQ234" s="183"/>
      <c r="AR234" s="187"/>
      <c r="BE234" s="187"/>
      <c r="BF234" s="187"/>
      <c r="BG234" s="187"/>
      <c r="BH234" s="187"/>
      <c r="BI234" s="187"/>
    </row>
    <row r="235" spans="1:61" s="47" customFormat="1" x14ac:dyDescent="0.3">
      <c r="A235" s="49"/>
      <c r="B235" s="278"/>
      <c r="C235" s="436"/>
      <c r="D235" s="436"/>
      <c r="E235" s="436"/>
      <c r="F235" s="436"/>
      <c r="G235" s="436"/>
      <c r="H235" s="436"/>
      <c r="I235" s="436"/>
      <c r="J235" s="436"/>
      <c r="K235" s="436"/>
      <c r="L235" s="436"/>
      <c r="M235" s="436"/>
      <c r="N235" s="436"/>
      <c r="O235" s="87"/>
      <c r="P235" s="87"/>
      <c r="Q235" s="259" t="s">
        <v>15</v>
      </c>
      <c r="R235" s="210"/>
      <c r="S235" s="210"/>
      <c r="T235" s="210"/>
      <c r="U235" s="198"/>
      <c r="V235" s="210"/>
      <c r="W235" s="210"/>
      <c r="X235" s="210"/>
      <c r="Y235" s="210"/>
      <c r="Z235" s="210"/>
      <c r="AA235" s="203"/>
      <c r="AB235" s="210"/>
      <c r="AC235" s="210"/>
      <c r="AD235" s="202"/>
      <c r="AE235" s="419" t="e">
        <f>(V221/K141)*AA163</f>
        <v>#DIV/0!</v>
      </c>
      <c r="AF235" s="420"/>
      <c r="AG235" s="420"/>
      <c r="AH235" s="421"/>
      <c r="AI235" s="266" t="s">
        <v>8</v>
      </c>
      <c r="AJ235" s="189"/>
      <c r="AK235" s="190"/>
      <c r="AL235" s="190"/>
      <c r="AM235" s="190"/>
      <c r="AN235" s="190"/>
      <c r="AO235" s="190"/>
      <c r="AP235" s="190"/>
      <c r="AR235" s="51"/>
      <c r="BE235" s="51"/>
      <c r="BF235" s="51"/>
      <c r="BG235" s="51"/>
      <c r="BH235" s="51"/>
      <c r="BI235" s="51"/>
    </row>
    <row r="236" spans="1:61" s="97" customFormat="1" ht="4.1500000000000004" customHeight="1" x14ac:dyDescent="0.3">
      <c r="A236" s="181"/>
      <c r="B236" s="278"/>
      <c r="C236" s="70"/>
      <c r="D236" s="96"/>
      <c r="G236" s="70"/>
      <c r="H236" s="71"/>
      <c r="I236" s="71"/>
      <c r="J236" s="72"/>
      <c r="K236" s="72"/>
      <c r="L236" s="72"/>
      <c r="M236" s="72"/>
      <c r="N236" s="72"/>
      <c r="O236" s="71"/>
      <c r="P236" s="71"/>
      <c r="Q236" s="259"/>
      <c r="R236" s="197"/>
      <c r="S236" s="197"/>
      <c r="T236" s="197"/>
      <c r="U236" s="198"/>
      <c r="V236" s="197"/>
      <c r="W236" s="197"/>
      <c r="X236" s="197"/>
      <c r="Y236" s="197"/>
      <c r="Z236" s="197"/>
      <c r="AA236" s="203"/>
      <c r="AB236" s="197"/>
      <c r="AC236" s="197"/>
      <c r="AD236" s="58"/>
      <c r="AE236" s="204"/>
      <c r="AF236" s="205"/>
      <c r="AG236" s="206"/>
      <c r="AH236" s="206"/>
      <c r="AI236" s="73"/>
      <c r="AJ236" s="77"/>
      <c r="AK236" s="76"/>
      <c r="AL236" s="77"/>
      <c r="AM236" s="77"/>
      <c r="AN236" s="78"/>
      <c r="AO236" s="77"/>
      <c r="AP236" s="187"/>
      <c r="AQ236" s="183"/>
      <c r="AR236" s="187"/>
      <c r="BE236" s="187"/>
      <c r="BF236" s="187"/>
      <c r="BG236" s="187"/>
      <c r="BH236" s="187"/>
      <c r="BI236" s="187"/>
    </row>
    <row r="237" spans="1:61" s="45" customFormat="1" x14ac:dyDescent="0.3">
      <c r="A237" s="223"/>
      <c r="B237" s="256" t="s">
        <v>12</v>
      </c>
      <c r="C237" s="84" t="s">
        <v>43</v>
      </c>
      <c r="D237" s="59"/>
      <c r="G237" s="55"/>
      <c r="H237" s="55"/>
      <c r="I237" s="55"/>
      <c r="J237" s="69"/>
      <c r="K237" s="69"/>
      <c r="L237" s="69"/>
      <c r="M237" s="68"/>
      <c r="N237" s="69"/>
      <c r="O237" s="55"/>
      <c r="P237" s="55"/>
      <c r="Q237" s="259" t="s">
        <v>35</v>
      </c>
      <c r="R237" s="201"/>
      <c r="S237" s="56"/>
      <c r="T237" s="56"/>
      <c r="U237" s="216"/>
      <c r="V237" s="56"/>
      <c r="W237" s="56"/>
      <c r="X237" s="56"/>
      <c r="Y237" s="201"/>
      <c r="Z237" s="201"/>
      <c r="AA237" s="213"/>
      <c r="AB237" s="213"/>
      <c r="AC237" s="64"/>
      <c r="AD237" s="201"/>
      <c r="AE237" s="422" t="e">
        <f>(AE225*9)/AE223</f>
        <v>#DIV/0!</v>
      </c>
      <c r="AF237" s="423"/>
      <c r="AG237" s="423"/>
      <c r="AH237" s="424"/>
      <c r="AI237" s="88"/>
      <c r="AJ237" s="77"/>
      <c r="AK237" s="118" t="e">
        <f>IF(AE237&lt;=35%,"X","")</f>
        <v>#DIV/0!</v>
      </c>
      <c r="AL237" s="179" t="s">
        <v>1</v>
      </c>
      <c r="AM237" s="179"/>
      <c r="AN237" s="83" t="e">
        <f>IF(AE237&gt;35%,"X","")</f>
        <v>#DIV/0!</v>
      </c>
      <c r="AO237" s="179" t="s">
        <v>2</v>
      </c>
      <c r="AP237" s="51"/>
      <c r="AR237" s="67"/>
      <c r="BE237" s="67"/>
      <c r="BF237" s="67"/>
      <c r="BG237" s="67"/>
      <c r="BH237" s="67"/>
      <c r="BI237" s="67"/>
    </row>
    <row r="238" spans="1:61" s="97" customFormat="1" ht="4.1500000000000004" customHeight="1" x14ac:dyDescent="0.3">
      <c r="A238" s="181"/>
      <c r="B238" s="278"/>
      <c r="C238" s="99"/>
      <c r="D238" s="96"/>
      <c r="G238" s="70"/>
      <c r="H238" s="71"/>
      <c r="I238" s="71"/>
      <c r="J238" s="72"/>
      <c r="K238" s="72"/>
      <c r="L238" s="72"/>
      <c r="M238" s="72"/>
      <c r="N238" s="72"/>
      <c r="O238" s="71"/>
      <c r="P238" s="71"/>
      <c r="Q238" s="259"/>
      <c r="R238" s="197"/>
      <c r="S238" s="197"/>
      <c r="T238" s="197"/>
      <c r="U238" s="198"/>
      <c r="V238" s="197"/>
      <c r="W238" s="197"/>
      <c r="X238" s="197"/>
      <c r="Y238" s="197"/>
      <c r="Z238" s="197"/>
      <c r="AA238" s="203"/>
      <c r="AB238" s="197"/>
      <c r="AC238" s="197"/>
      <c r="AD238" s="58"/>
      <c r="AE238" s="204"/>
      <c r="AF238" s="205"/>
      <c r="AG238" s="206"/>
      <c r="AH238" s="206"/>
      <c r="AI238" s="73"/>
      <c r="AJ238" s="77"/>
      <c r="AK238" s="334"/>
      <c r="AL238" s="77"/>
      <c r="AM238" s="77"/>
      <c r="AN238" s="78"/>
      <c r="AO238" s="77"/>
      <c r="AP238" s="187"/>
      <c r="AQ238" s="183"/>
      <c r="AR238" s="187"/>
      <c r="BE238" s="187"/>
      <c r="BF238" s="187"/>
      <c r="BG238" s="187"/>
      <c r="BH238" s="187"/>
      <c r="BI238" s="187"/>
    </row>
    <row r="239" spans="1:61" s="47" customFormat="1" x14ac:dyDescent="0.3">
      <c r="A239" s="49"/>
      <c r="B239" s="256" t="s">
        <v>12</v>
      </c>
      <c r="C239" s="84" t="s">
        <v>44</v>
      </c>
      <c r="D239" s="96"/>
      <c r="G239" s="70"/>
      <c r="H239" s="70"/>
      <c r="I239" s="70"/>
      <c r="J239" s="85"/>
      <c r="K239" s="85"/>
      <c r="L239" s="85"/>
      <c r="M239" s="68"/>
      <c r="N239" s="85"/>
      <c r="O239" s="70"/>
      <c r="P239" s="70"/>
      <c r="Q239" s="259" t="s">
        <v>36</v>
      </c>
      <c r="R239" s="210"/>
      <c r="S239" s="75"/>
      <c r="T239" s="75"/>
      <c r="U239" s="217"/>
      <c r="V239" s="75"/>
      <c r="W239" s="75"/>
      <c r="X239" s="75"/>
      <c r="Y239" s="210"/>
      <c r="Z239" s="210"/>
      <c r="AA239" s="213"/>
      <c r="AB239" s="213"/>
      <c r="AC239" s="210"/>
      <c r="AD239" s="218"/>
      <c r="AE239" s="422" t="e">
        <f>(AE227*9)/AE223</f>
        <v>#DIV/0!</v>
      </c>
      <c r="AF239" s="423"/>
      <c r="AG239" s="423"/>
      <c r="AH239" s="424"/>
      <c r="AI239" s="82"/>
      <c r="AJ239" s="77"/>
      <c r="AK239" s="118" t="e">
        <f>IF(AE239&lt;10%,"X","")</f>
        <v>#DIV/0!</v>
      </c>
      <c r="AL239" s="179" t="s">
        <v>1</v>
      </c>
      <c r="AM239" s="179"/>
      <c r="AN239" s="83" t="e">
        <f>IF(AE239&gt;=10%,"X","")</f>
        <v>#DIV/0!</v>
      </c>
      <c r="AO239" s="179" t="s">
        <v>2</v>
      </c>
      <c r="AP239" s="51"/>
      <c r="AR239" s="51"/>
      <c r="BE239" s="51"/>
      <c r="BF239" s="51"/>
      <c r="BG239" s="51"/>
      <c r="BH239" s="51"/>
      <c r="BI239" s="51"/>
    </row>
    <row r="240" spans="1:61" s="97" customFormat="1" ht="4.1500000000000004" customHeight="1" x14ac:dyDescent="0.3">
      <c r="A240" s="181"/>
      <c r="B240" s="278"/>
      <c r="C240" s="99"/>
      <c r="D240" s="96"/>
      <c r="G240" s="70"/>
      <c r="H240" s="71"/>
      <c r="I240" s="71"/>
      <c r="J240" s="72"/>
      <c r="K240" s="72"/>
      <c r="L240" s="72"/>
      <c r="M240" s="72"/>
      <c r="N240" s="72"/>
      <c r="O240" s="71"/>
      <c r="P240" s="71"/>
      <c r="Q240" s="259"/>
      <c r="R240" s="197"/>
      <c r="S240" s="197"/>
      <c r="T240" s="197"/>
      <c r="U240" s="198"/>
      <c r="V240" s="197"/>
      <c r="W240" s="197"/>
      <c r="X240" s="197"/>
      <c r="Y240" s="197"/>
      <c r="Z240" s="197"/>
      <c r="AA240" s="203"/>
      <c r="AB240" s="197"/>
      <c r="AC240" s="197"/>
      <c r="AD240" s="58"/>
      <c r="AE240" s="204"/>
      <c r="AF240" s="205"/>
      <c r="AG240" s="206"/>
      <c r="AH240" s="206"/>
      <c r="AI240" s="73"/>
      <c r="AJ240" s="77"/>
      <c r="AK240" s="334"/>
      <c r="AL240" s="77"/>
      <c r="AM240" s="77"/>
      <c r="AN240" s="78"/>
      <c r="AO240" s="77"/>
      <c r="AP240" s="187"/>
      <c r="AQ240" s="183"/>
      <c r="AR240" s="187"/>
      <c r="BE240" s="187"/>
      <c r="BF240" s="187"/>
      <c r="BG240" s="187"/>
      <c r="BH240" s="187"/>
      <c r="BI240" s="187"/>
    </row>
    <row r="241" spans="1:62" s="47" customFormat="1" x14ac:dyDescent="0.3">
      <c r="A241" s="49"/>
      <c r="B241" s="268" t="s">
        <v>12</v>
      </c>
      <c r="C241" s="84" t="s">
        <v>45</v>
      </c>
      <c r="D241" s="96"/>
      <c r="G241" s="70"/>
      <c r="H241" s="70"/>
      <c r="I241" s="70"/>
      <c r="J241" s="85"/>
      <c r="K241" s="85"/>
      <c r="L241" s="85"/>
      <c r="M241" s="68"/>
      <c r="N241" s="85"/>
      <c r="O241" s="70"/>
      <c r="P241" s="70"/>
      <c r="Q241" s="259" t="s">
        <v>37</v>
      </c>
      <c r="R241" s="210"/>
      <c r="S241" s="75"/>
      <c r="T241" s="75"/>
      <c r="U241" s="217"/>
      <c r="V241" s="75"/>
      <c r="W241" s="75"/>
      <c r="X241" s="75"/>
      <c r="Y241" s="210"/>
      <c r="Z241" s="210"/>
      <c r="AA241" s="213"/>
      <c r="AB241" s="213"/>
      <c r="AC241" s="210"/>
      <c r="AD241" s="218"/>
      <c r="AE241" s="422" t="e">
        <f>(AE235*4)/AE223</f>
        <v>#DIV/0!</v>
      </c>
      <c r="AF241" s="423"/>
      <c r="AG241" s="423"/>
      <c r="AH241" s="424"/>
      <c r="AI241" s="82"/>
      <c r="AJ241" s="77"/>
      <c r="AK241" s="118" t="e">
        <f>IF(AE241&lt;=35%,"X","")</f>
        <v>#DIV/0!</v>
      </c>
      <c r="AL241" s="179" t="s">
        <v>1</v>
      </c>
      <c r="AM241" s="179"/>
      <c r="AN241" s="83" t="e">
        <f>IF(AE241&gt;35%,"X","")</f>
        <v>#DIV/0!</v>
      </c>
      <c r="AO241" s="179" t="s">
        <v>2</v>
      </c>
      <c r="AP241" s="51"/>
      <c r="AR241" s="51"/>
      <c r="BE241" s="51"/>
      <c r="BF241" s="51"/>
      <c r="BG241" s="51"/>
      <c r="BH241" s="51"/>
      <c r="BI241" s="51"/>
    </row>
    <row r="242" spans="1:62" s="97" customFormat="1" ht="4.1500000000000004" customHeight="1" x14ac:dyDescent="0.3">
      <c r="A242" s="181"/>
      <c r="B242" s="278"/>
      <c r="C242" s="70"/>
      <c r="D242" s="96"/>
      <c r="G242" s="70"/>
      <c r="H242" s="71"/>
      <c r="I242" s="71"/>
      <c r="J242" s="72"/>
      <c r="K242" s="72"/>
      <c r="L242" s="72"/>
      <c r="M242" s="72"/>
      <c r="N242" s="72"/>
      <c r="O242" s="71"/>
      <c r="P242" s="71"/>
      <c r="Q242" s="259"/>
      <c r="R242" s="197"/>
      <c r="S242" s="197"/>
      <c r="T242" s="197"/>
      <c r="U242" s="198"/>
      <c r="V242" s="197"/>
      <c r="W242" s="197"/>
      <c r="X242" s="197"/>
      <c r="Y242" s="197"/>
      <c r="Z242" s="197"/>
      <c r="AA242" s="203"/>
      <c r="AB242" s="197"/>
      <c r="AC242" s="197"/>
      <c r="AD242" s="58"/>
      <c r="AE242" s="204"/>
      <c r="AF242" s="205"/>
      <c r="AG242" s="206"/>
      <c r="AH242" s="206"/>
      <c r="AI242" s="73"/>
      <c r="AJ242" s="77"/>
      <c r="AK242" s="76"/>
      <c r="AL242" s="77"/>
      <c r="AM242" s="77"/>
      <c r="AN242" s="78"/>
      <c r="AO242" s="77"/>
      <c r="AP242" s="187"/>
      <c r="AQ242" s="183"/>
      <c r="AR242" s="187"/>
      <c r="BE242" s="187"/>
      <c r="BF242" s="187"/>
      <c r="BG242" s="187"/>
      <c r="BH242" s="187"/>
      <c r="BI242" s="187"/>
    </row>
    <row r="243" spans="1:62" s="47" customFormat="1" x14ac:dyDescent="0.3">
      <c r="A243" s="49"/>
      <c r="B243" s="268" t="s">
        <v>12</v>
      </c>
      <c r="C243" s="365" t="s">
        <v>149</v>
      </c>
      <c r="D243" s="365"/>
      <c r="E243" s="365"/>
      <c r="F243" s="365"/>
      <c r="G243" s="365"/>
      <c r="H243" s="365"/>
      <c r="I243" s="365"/>
      <c r="J243" s="365"/>
      <c r="K243" s="365"/>
      <c r="L243" s="365"/>
      <c r="M243" s="365"/>
      <c r="N243" s="365"/>
      <c r="O243" s="365"/>
      <c r="P243" s="70"/>
      <c r="Q243" s="260" t="s">
        <v>39</v>
      </c>
      <c r="R243" s="210"/>
      <c r="S243" s="75"/>
      <c r="T243" s="75"/>
      <c r="U243" s="217"/>
      <c r="V243" s="75"/>
      <c r="W243" s="75"/>
      <c r="X243" s="75"/>
      <c r="Y243" s="210"/>
      <c r="Z243" s="210"/>
      <c r="AA243" s="213"/>
      <c r="AB243" s="213"/>
      <c r="AC243" s="210"/>
      <c r="AD243" s="218"/>
      <c r="AE243" s="433" t="e">
        <f>V47</f>
        <v>#DIV/0!</v>
      </c>
      <c r="AF243" s="434"/>
      <c r="AG243" s="434"/>
      <c r="AH243" s="435"/>
      <c r="AI243" s="82"/>
      <c r="AJ243" s="77"/>
      <c r="AK243" s="118" t="e">
        <f>IF(AE243&lt;=6,"X","")</f>
        <v>#DIV/0!</v>
      </c>
      <c r="AL243" s="179" t="s">
        <v>1</v>
      </c>
      <c r="AM243" s="179"/>
      <c r="AN243" s="83" t="e">
        <f>IF(AE243&gt;6,"X","")</f>
        <v>#DIV/0!</v>
      </c>
      <c r="AO243" s="179" t="s">
        <v>2</v>
      </c>
      <c r="AP243" s="51"/>
      <c r="AR243" s="51"/>
      <c r="BE243" s="51"/>
      <c r="BF243" s="51"/>
      <c r="BG243" s="51"/>
      <c r="BH243" s="51"/>
      <c r="BI243" s="51"/>
    </row>
    <row r="244" spans="1:62" s="102" customFormat="1" x14ac:dyDescent="0.3">
      <c r="A244" s="101"/>
      <c r="B244" s="100"/>
      <c r="C244" s="365"/>
      <c r="D244" s="365"/>
      <c r="E244" s="365"/>
      <c r="F244" s="365"/>
      <c r="G244" s="365"/>
      <c r="H244" s="365"/>
      <c r="I244" s="365"/>
      <c r="J244" s="365"/>
      <c r="K244" s="365"/>
      <c r="L244" s="365"/>
      <c r="M244" s="365"/>
      <c r="N244" s="365"/>
      <c r="O244" s="365"/>
      <c r="P244" s="323"/>
      <c r="Q244" s="89"/>
      <c r="R244" s="219"/>
      <c r="S244" s="219"/>
      <c r="T244" s="219"/>
      <c r="U244" s="220"/>
      <c r="V244" s="219"/>
      <c r="W244" s="219"/>
      <c r="X244" s="221"/>
      <c r="Y244" s="221"/>
      <c r="Z244" s="221"/>
      <c r="AA244" s="221"/>
      <c r="AB244" s="221"/>
      <c r="AC244" s="221"/>
      <c r="AD244" s="221"/>
      <c r="AE244" s="221"/>
      <c r="AF244" s="221"/>
      <c r="AG244" s="221"/>
      <c r="AH244" s="221"/>
      <c r="AI244" s="222"/>
      <c r="AJ244" s="189"/>
      <c r="AK244" s="190"/>
      <c r="AL244" s="190"/>
      <c r="AM244" s="190"/>
      <c r="AN244" s="190"/>
      <c r="AO244" s="190"/>
      <c r="AP244" s="190"/>
      <c r="AQ244" s="191"/>
      <c r="AR244" s="192"/>
      <c r="BE244" s="192"/>
      <c r="BF244" s="192"/>
      <c r="BG244" s="192"/>
      <c r="BH244" s="192"/>
      <c r="BI244" s="192"/>
    </row>
    <row r="245" spans="1:62" s="47" customFormat="1" ht="4.1500000000000004" customHeight="1" x14ac:dyDescent="0.3">
      <c r="A245" s="49"/>
      <c r="B245" s="100"/>
      <c r="C245" s="70"/>
      <c r="D245" s="101"/>
      <c r="G245" s="72"/>
      <c r="H245" s="72"/>
      <c r="I245" s="72"/>
      <c r="J245" s="72"/>
      <c r="K245" s="72"/>
      <c r="L245" s="72"/>
      <c r="M245" s="278"/>
      <c r="N245" s="278"/>
      <c r="O245" s="278"/>
      <c r="P245" s="323"/>
      <c r="Q245" s="278"/>
      <c r="R245" s="223"/>
      <c r="S245" s="223"/>
      <c r="T245" s="223"/>
      <c r="U245" s="223"/>
      <c r="V245" s="223"/>
      <c r="W245" s="223"/>
      <c r="X245" s="223"/>
      <c r="Y245" s="223"/>
      <c r="Z245" s="223"/>
      <c r="AA245" s="223"/>
      <c r="AB245" s="223"/>
      <c r="AC245" s="223"/>
      <c r="AD245" s="223"/>
      <c r="AE245" s="223"/>
      <c r="AF245" s="223"/>
      <c r="AG245" s="223"/>
      <c r="AH245" s="223"/>
      <c r="AI245" s="223"/>
      <c r="AJ245" s="189"/>
      <c r="AK245" s="190"/>
      <c r="AL245" s="190"/>
      <c r="AM245" s="190"/>
      <c r="AN245" s="190"/>
      <c r="AO245" s="190"/>
      <c r="AP245" s="190"/>
      <c r="AR245" s="51"/>
      <c r="BE245" s="51"/>
      <c r="BF245" s="51"/>
      <c r="BG245" s="51"/>
      <c r="BH245" s="51"/>
      <c r="BI245" s="51"/>
    </row>
    <row r="246" spans="1:62" s="47" customFormat="1" ht="18" x14ac:dyDescent="0.3">
      <c r="A246" s="49"/>
      <c r="B246" s="268" t="s">
        <v>12</v>
      </c>
      <c r="C246" s="104" t="s">
        <v>146</v>
      </c>
      <c r="D246" s="105"/>
      <c r="G246" s="91"/>
      <c r="H246" s="91"/>
      <c r="I246" s="91"/>
      <c r="J246" s="92"/>
      <c r="K246" s="69"/>
      <c r="L246" s="69"/>
      <c r="M246" s="90"/>
      <c r="N246" s="31"/>
      <c r="O246" s="55"/>
      <c r="P246" s="55"/>
      <c r="Q246" s="69"/>
      <c r="R246" s="31"/>
      <c r="S246" s="31"/>
      <c r="T246" s="31"/>
      <c r="U246" s="31"/>
      <c r="V246" s="31"/>
      <c r="W246" s="223"/>
      <c r="X246" s="223"/>
      <c r="Y246" s="223"/>
      <c r="Z246" s="223"/>
      <c r="AA246" s="223"/>
      <c r="AB246" s="223"/>
      <c r="AC246" s="223"/>
      <c r="AD246" s="223"/>
      <c r="AE246" s="223"/>
      <c r="AF246" s="223"/>
      <c r="AG246" s="223"/>
      <c r="AH246" s="223"/>
      <c r="AI246" s="223"/>
      <c r="AJ246" s="77"/>
      <c r="AK246" s="118" t="str">
        <f>IF(AN173="X","X","")</f>
        <v/>
      </c>
      <c r="AL246" s="179" t="s">
        <v>1</v>
      </c>
      <c r="AM246" s="179"/>
      <c r="AN246" s="83" t="str">
        <f>IF(AK173="X","X","")</f>
        <v/>
      </c>
      <c r="AO246" s="179" t="s">
        <v>2</v>
      </c>
      <c r="AP246" s="51"/>
      <c r="AR246" s="51"/>
      <c r="BE246" s="51"/>
      <c r="BF246" s="51"/>
      <c r="BG246" s="51"/>
      <c r="BH246" s="51"/>
      <c r="BI246" s="51"/>
    </row>
    <row r="247" spans="1:62" s="47" customFormat="1" ht="4.1500000000000004" customHeight="1" x14ac:dyDescent="0.3">
      <c r="A247" s="49"/>
      <c r="B247" s="100"/>
      <c r="C247" s="85"/>
      <c r="D247" s="106"/>
      <c r="G247" s="72"/>
      <c r="H247" s="72"/>
      <c r="I247" s="72"/>
      <c r="J247" s="72"/>
      <c r="K247" s="72"/>
      <c r="L247" s="72"/>
      <c r="M247" s="278"/>
      <c r="N247" s="278"/>
      <c r="O247" s="278"/>
      <c r="P247" s="323"/>
      <c r="Q247" s="278"/>
      <c r="R247" s="223"/>
      <c r="S247" s="223"/>
      <c r="T247" s="223"/>
      <c r="U247" s="223"/>
      <c r="V247" s="223"/>
      <c r="W247" s="223"/>
      <c r="X247" s="223"/>
      <c r="Y247" s="223"/>
      <c r="Z247" s="223"/>
      <c r="AA247" s="223"/>
      <c r="AB247" s="223"/>
      <c r="AC247" s="223"/>
      <c r="AD247" s="223"/>
      <c r="AE247" s="223"/>
      <c r="AF247" s="223"/>
      <c r="AG247" s="223"/>
      <c r="AH247" s="223"/>
      <c r="AI247" s="223"/>
      <c r="AJ247" s="189"/>
      <c r="AK247" s="335"/>
      <c r="AL247" s="190"/>
      <c r="AM247" s="190"/>
      <c r="AN247" s="190"/>
      <c r="AO247" s="190"/>
      <c r="AP247" s="190"/>
      <c r="AR247" s="51"/>
      <c r="BE247" s="51"/>
      <c r="BF247" s="51"/>
      <c r="BG247" s="51"/>
      <c r="BH247" s="51"/>
      <c r="BI247" s="51"/>
    </row>
    <row r="248" spans="1:62" s="47" customFormat="1" ht="18" x14ac:dyDescent="0.3">
      <c r="A248" s="49"/>
      <c r="B248" s="268" t="s">
        <v>12</v>
      </c>
      <c r="C248" s="105" t="s">
        <v>147</v>
      </c>
      <c r="D248" s="105"/>
      <c r="G248" s="91"/>
      <c r="H248" s="91"/>
      <c r="I248" s="91"/>
      <c r="J248" s="90"/>
      <c r="K248" s="69"/>
      <c r="L248" s="69"/>
      <c r="M248" s="90"/>
      <c r="N248" s="69"/>
      <c r="O248" s="55"/>
      <c r="P248" s="55"/>
      <c r="Q248" s="69"/>
      <c r="R248" s="224"/>
      <c r="S248" s="224"/>
      <c r="T248" s="61"/>
      <c r="U248" s="61"/>
      <c r="V248" s="61"/>
      <c r="W248" s="225"/>
      <c r="X248" s="225"/>
      <c r="Y248" s="223"/>
      <c r="Z248" s="223"/>
      <c r="AA248" s="223"/>
      <c r="AB248" s="223"/>
      <c r="AC248" s="223"/>
      <c r="AD248" s="223"/>
      <c r="AE248" s="223"/>
      <c r="AF248" s="223"/>
      <c r="AG248" s="223"/>
      <c r="AH248" s="223"/>
      <c r="AI248" s="223"/>
      <c r="AJ248" s="77"/>
      <c r="AK248" s="118" t="str">
        <f>IF(AN175="X","X","")</f>
        <v/>
      </c>
      <c r="AL248" s="179" t="s">
        <v>1</v>
      </c>
      <c r="AM248" s="179"/>
      <c r="AN248" s="83" t="str">
        <f>IF(AK175="X","X","")</f>
        <v/>
      </c>
      <c r="AO248" s="179" t="s">
        <v>2</v>
      </c>
      <c r="AP248" s="51"/>
      <c r="AR248" s="51"/>
      <c r="BE248" s="51"/>
      <c r="BF248" s="51"/>
      <c r="BG248" s="51"/>
      <c r="BH248" s="51"/>
      <c r="BI248" s="51"/>
    </row>
    <row r="249" spans="1:62" s="47" customFormat="1" ht="4.1500000000000004" customHeight="1" x14ac:dyDescent="0.3">
      <c r="A249" s="49"/>
      <c r="B249" s="100"/>
      <c r="C249" s="85"/>
      <c r="D249" s="80"/>
      <c r="G249" s="72"/>
      <c r="H249" s="72"/>
      <c r="I249" s="72"/>
      <c r="J249" s="72"/>
      <c r="K249" s="72"/>
      <c r="L249" s="72"/>
      <c r="M249" s="278"/>
      <c r="N249" s="278"/>
      <c r="O249" s="278"/>
      <c r="P249" s="323"/>
      <c r="Q249" s="278"/>
      <c r="R249" s="223"/>
      <c r="S249" s="223"/>
      <c r="T249" s="223"/>
      <c r="U249" s="223"/>
      <c r="V249" s="223"/>
      <c r="W249" s="223"/>
      <c r="X249" s="223"/>
      <c r="Y249" s="223"/>
      <c r="Z249" s="223"/>
      <c r="AA249" s="223"/>
      <c r="AB249" s="223"/>
      <c r="AC249" s="223"/>
      <c r="AD249" s="223"/>
      <c r="AE249" s="223"/>
      <c r="AF249" s="223"/>
      <c r="AG249" s="223"/>
      <c r="AH249" s="223"/>
      <c r="AI249" s="223"/>
      <c r="AJ249" s="189"/>
      <c r="AK249" s="335"/>
      <c r="AL249" s="190"/>
      <c r="AM249" s="190"/>
      <c r="AN249" s="190"/>
      <c r="AO249" s="190"/>
      <c r="AP249" s="190"/>
      <c r="AR249" s="51"/>
      <c r="BE249" s="51"/>
      <c r="BF249" s="51"/>
      <c r="BG249" s="51"/>
      <c r="BH249" s="51"/>
      <c r="BI249" s="51"/>
    </row>
    <row r="250" spans="1:62" s="47" customFormat="1" x14ac:dyDescent="0.3">
      <c r="A250" s="49"/>
      <c r="B250" s="268" t="s">
        <v>12</v>
      </c>
      <c r="C250" s="90" t="s">
        <v>148</v>
      </c>
      <c r="D250" s="107"/>
      <c r="G250" s="91"/>
      <c r="H250" s="91"/>
      <c r="I250" s="91"/>
      <c r="J250" s="92"/>
      <c r="K250" s="69"/>
      <c r="L250" s="69"/>
      <c r="M250" s="90"/>
      <c r="N250" s="31"/>
      <c r="O250" s="55"/>
      <c r="P250" s="55"/>
      <c r="Q250" s="69"/>
      <c r="R250" s="31"/>
      <c r="S250" s="31"/>
      <c r="T250" s="31"/>
      <c r="U250" s="31"/>
      <c r="V250" s="31"/>
      <c r="W250" s="31"/>
      <c r="X250" s="31"/>
      <c r="Y250" s="31"/>
      <c r="Z250" s="31"/>
      <c r="AA250" s="186"/>
      <c r="AB250" s="223"/>
      <c r="AC250" s="223"/>
      <c r="AD250" s="223"/>
      <c r="AE250" s="223"/>
      <c r="AF250" s="223"/>
      <c r="AG250" s="223"/>
      <c r="AH250" s="223"/>
      <c r="AI250" s="223"/>
      <c r="AJ250" s="77"/>
      <c r="AK250" s="118" t="str">
        <f>IF(AN177="X","X","")</f>
        <v/>
      </c>
      <c r="AL250" s="179" t="s">
        <v>1</v>
      </c>
      <c r="AM250" s="179"/>
      <c r="AN250" s="83" t="str">
        <f>IF(AK177="X","X","")</f>
        <v/>
      </c>
      <c r="AO250" s="179" t="s">
        <v>2</v>
      </c>
      <c r="AP250" s="51"/>
      <c r="AR250" s="51"/>
      <c r="BE250" s="51"/>
      <c r="BF250" s="51"/>
      <c r="BG250" s="51"/>
      <c r="BH250" s="51"/>
      <c r="BI250" s="51"/>
    </row>
    <row r="251" spans="1:62" s="97" customFormat="1" ht="8.1" customHeight="1" x14ac:dyDescent="0.25">
      <c r="A251" s="181"/>
      <c r="AQ251" s="185"/>
      <c r="AR251" s="187"/>
      <c r="AS251" s="187"/>
      <c r="AT251" s="187"/>
      <c r="AU251" s="187"/>
      <c r="AV251" s="187"/>
      <c r="AW251" s="187"/>
      <c r="AX251" s="187"/>
      <c r="AY251" s="187"/>
      <c r="AZ251" s="187"/>
      <c r="BA251" s="187"/>
      <c r="BB251" s="187"/>
      <c r="BC251" s="187"/>
      <c r="BD251" s="187"/>
      <c r="BE251" s="187"/>
      <c r="BF251" s="187"/>
      <c r="BG251" s="187"/>
      <c r="BH251" s="187"/>
      <c r="BI251" s="187"/>
    </row>
    <row r="252" spans="1:62" s="97" customFormat="1" ht="15" customHeight="1" x14ac:dyDescent="0.3">
      <c r="B252" s="177">
        <v>1</v>
      </c>
      <c r="C252" s="25" t="s">
        <v>63</v>
      </c>
      <c r="D252" s="49"/>
      <c r="F252" s="178"/>
      <c r="G252" s="179"/>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3"/>
      <c r="AL252" s="180"/>
      <c r="AM252" s="180"/>
      <c r="AN252" s="276"/>
      <c r="AO252" s="276"/>
      <c r="AP252" s="276"/>
      <c r="AQ252" s="101"/>
      <c r="AR252" s="101"/>
      <c r="AS252" s="181"/>
      <c r="AT252" s="276"/>
      <c r="AU252" s="181"/>
    </row>
    <row r="253" spans="1:62" s="2" customFormat="1" ht="13.5" x14ac:dyDescent="0.25">
      <c r="AD253" s="4"/>
      <c r="AI253" s="3"/>
      <c r="AN253" s="4" t="s">
        <v>102</v>
      </c>
      <c r="AS253" s="5"/>
      <c r="AT253" s="5"/>
      <c r="AU253" s="5"/>
      <c r="AV253" s="5"/>
      <c r="AW253" s="5"/>
      <c r="AX253" s="5"/>
      <c r="AY253" s="5"/>
      <c r="AZ253" s="5"/>
      <c r="BA253" s="5"/>
      <c r="BB253" s="5"/>
      <c r="BC253" s="5"/>
      <c r="BD253" s="5"/>
      <c r="BE253" s="5"/>
      <c r="BF253" s="5"/>
      <c r="BG253" s="5"/>
      <c r="BH253" s="5"/>
      <c r="BI253" s="5"/>
      <c r="BJ253" s="5"/>
    </row>
    <row r="254" spans="1:62" s="9" customFormat="1" ht="4.1500000000000004"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8"/>
      <c r="AT254" s="8"/>
      <c r="AU254" s="8"/>
      <c r="AV254" s="8"/>
      <c r="AW254" s="8"/>
      <c r="AX254" s="8"/>
      <c r="AY254" s="8"/>
      <c r="AZ254" s="8"/>
      <c r="BA254" s="8"/>
      <c r="BB254" s="8"/>
      <c r="BC254" s="8"/>
      <c r="BD254" s="8"/>
      <c r="BE254" s="8"/>
      <c r="BF254" s="8"/>
      <c r="BG254" s="8"/>
      <c r="BH254" s="8"/>
      <c r="BI254" s="8"/>
      <c r="BJ254" s="8"/>
    </row>
    <row r="255" spans="1:62" s="250" customFormat="1" ht="18" x14ac:dyDescent="0.25">
      <c r="A255" s="360" t="s">
        <v>108</v>
      </c>
      <c r="B255" s="360"/>
      <c r="C255" s="360"/>
      <c r="D255" s="360"/>
      <c r="E255" s="360"/>
      <c r="F255" s="360"/>
      <c r="G255" s="360"/>
      <c r="H255" s="360"/>
      <c r="I255" s="360"/>
      <c r="J255" s="360"/>
      <c r="K255" s="360"/>
      <c r="L255" s="360"/>
      <c r="M255" s="360"/>
      <c r="N255" s="360"/>
      <c r="O255" s="360"/>
      <c r="P255" s="360"/>
      <c r="Q255" s="360"/>
      <c r="R255" s="360"/>
      <c r="S255" s="360"/>
      <c r="T255" s="360"/>
      <c r="U255" s="360"/>
      <c r="V255" s="360"/>
      <c r="W255" s="360"/>
      <c r="X255" s="360"/>
      <c r="Y255" s="360"/>
      <c r="Z255" s="360"/>
      <c r="AA255" s="360"/>
      <c r="AB255" s="360"/>
      <c r="AC255" s="360"/>
      <c r="AD255" s="360"/>
      <c r="AE255" s="360"/>
      <c r="AF255" s="360"/>
      <c r="AG255" s="360"/>
      <c r="AH255" s="360"/>
      <c r="AI255" s="360"/>
      <c r="AJ255" s="360"/>
      <c r="AK255" s="360"/>
      <c r="AL255" s="360"/>
      <c r="AM255" s="360"/>
      <c r="AN255" s="360"/>
      <c r="AO255" s="360"/>
      <c r="AP255" s="360"/>
      <c r="AQ255" s="360"/>
      <c r="AR255" s="248"/>
      <c r="AS255" s="249"/>
      <c r="AT255" s="249"/>
      <c r="AU255" s="249"/>
      <c r="AV255" s="249"/>
      <c r="AW255" s="249"/>
      <c r="AX255" s="249"/>
      <c r="AY255" s="249"/>
      <c r="AZ255" s="249"/>
      <c r="BA255" s="249"/>
      <c r="BB255" s="249"/>
      <c r="BC255" s="249"/>
      <c r="BD255" s="249"/>
      <c r="BE255" s="249"/>
      <c r="BF255" s="249"/>
      <c r="BG255" s="249"/>
      <c r="BH255" s="249"/>
      <c r="BI255" s="249"/>
      <c r="BJ255" s="249"/>
    </row>
    <row r="256" spans="1:62" s="16" customFormat="1" ht="13.5" x14ac:dyDescent="0.25">
      <c r="C256" s="2"/>
      <c r="D256" s="2"/>
      <c r="AS256" s="17"/>
      <c r="AT256" s="17"/>
      <c r="AU256" s="17"/>
      <c r="AV256" s="17"/>
      <c r="AW256" s="17"/>
      <c r="AX256" s="17"/>
      <c r="AY256" s="17"/>
      <c r="AZ256" s="17"/>
      <c r="BA256" s="17"/>
      <c r="BB256" s="17"/>
      <c r="BC256" s="17"/>
      <c r="BD256" s="17"/>
      <c r="BE256" s="17"/>
      <c r="BF256" s="17"/>
      <c r="BG256" s="17"/>
      <c r="BH256" s="17"/>
      <c r="BI256" s="17"/>
      <c r="BJ256" s="17"/>
    </row>
    <row r="257" spans="1:62" s="15" customFormat="1" ht="18" x14ac:dyDescent="0.25">
      <c r="A257" s="32" t="s">
        <v>61</v>
      </c>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14"/>
      <c r="AT257" s="14"/>
      <c r="AU257" s="14"/>
      <c r="AV257" s="14"/>
      <c r="AW257" s="14"/>
      <c r="AX257" s="14"/>
      <c r="AY257" s="14"/>
      <c r="AZ257" s="14"/>
      <c r="BA257" s="14"/>
      <c r="BB257" s="14"/>
      <c r="BC257" s="14"/>
      <c r="BD257" s="14"/>
      <c r="BE257" s="14"/>
      <c r="BF257" s="14"/>
      <c r="BG257" s="14"/>
      <c r="BH257" s="14"/>
      <c r="BI257" s="14"/>
      <c r="BJ257" s="14"/>
    </row>
    <row r="258" spans="1:62" s="16" customFormat="1" ht="8.1" customHeight="1" x14ac:dyDescent="0.25">
      <c r="C258" s="2"/>
      <c r="AS258" s="17"/>
      <c r="AT258" s="17"/>
      <c r="AU258" s="17"/>
      <c r="AV258" s="17"/>
      <c r="AW258" s="17"/>
      <c r="AX258" s="17"/>
      <c r="AY258" s="17"/>
      <c r="AZ258" s="17"/>
      <c r="BA258" s="17"/>
      <c r="BB258" s="17"/>
      <c r="BC258" s="17"/>
      <c r="BD258" s="17"/>
      <c r="BE258" s="17"/>
      <c r="BF258" s="17"/>
      <c r="BG258" s="17"/>
      <c r="BH258" s="17"/>
      <c r="BI258" s="17"/>
      <c r="BJ258" s="17"/>
    </row>
    <row r="259" spans="1:62" x14ac:dyDescent="0.3">
      <c r="A259" s="20" t="s">
        <v>133</v>
      </c>
      <c r="B259" s="111"/>
      <c r="C259" s="112"/>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row>
    <row r="260" spans="1:62" x14ac:dyDescent="0.3">
      <c r="C260" s="242"/>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6"/>
      <c r="AM260" s="25"/>
    </row>
    <row r="261" spans="1:62" s="19" customFormat="1" x14ac:dyDescent="0.3">
      <c r="A261" s="359">
        <v>1</v>
      </c>
      <c r="B261" s="359"/>
      <c r="C261" s="113"/>
      <c r="D261" s="19" t="s">
        <v>138</v>
      </c>
      <c r="AK261" s="233" t="e">
        <f>IF(V49="X","X","")</f>
        <v>#DIV/0!</v>
      </c>
      <c r="AL261" s="19" t="s">
        <v>1</v>
      </c>
      <c r="AN261" s="234" t="e">
        <f>IF(V51="X","X","")</f>
        <v>#DIV/0!</v>
      </c>
      <c r="AO261" s="19" t="s">
        <v>2</v>
      </c>
      <c r="AS261" s="114"/>
      <c r="AT261" s="114"/>
      <c r="AU261" s="114"/>
      <c r="AV261" s="114"/>
      <c r="AW261" s="114"/>
      <c r="AX261" s="114"/>
      <c r="AY261" s="114"/>
      <c r="AZ261" s="114"/>
      <c r="BA261" s="114"/>
      <c r="BB261" s="114"/>
      <c r="BC261" s="114"/>
      <c r="BD261" s="114"/>
      <c r="BE261" s="114"/>
      <c r="BF261" s="114"/>
      <c r="BG261" s="114"/>
      <c r="BH261" s="114"/>
      <c r="BI261" s="114"/>
      <c r="BJ261" s="114"/>
    </row>
    <row r="262" spans="1:62" x14ac:dyDescent="0.3">
      <c r="C262" s="242"/>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row>
    <row r="263" spans="1:62" s="19" customFormat="1" x14ac:dyDescent="0.3">
      <c r="A263" s="359">
        <v>2</v>
      </c>
      <c r="B263" s="359"/>
      <c r="C263" s="113"/>
      <c r="D263" s="19" t="s">
        <v>139</v>
      </c>
      <c r="AK263" s="233" t="str">
        <f>IF(OR(E96="X",H100="X"),"X","")</f>
        <v>X</v>
      </c>
      <c r="AL263" s="19" t="s">
        <v>1</v>
      </c>
      <c r="AN263" s="234" t="str">
        <f>IF(AND(E98="X",H102="X"),"X","")</f>
        <v/>
      </c>
      <c r="AO263" s="19" t="s">
        <v>2</v>
      </c>
      <c r="AS263" s="114"/>
      <c r="AT263" s="114"/>
      <c r="AU263" s="114"/>
      <c r="AV263" s="114"/>
      <c r="AW263" s="114"/>
      <c r="AX263" s="114"/>
      <c r="AY263" s="114"/>
      <c r="AZ263" s="114"/>
      <c r="BA263" s="114"/>
      <c r="BB263" s="114"/>
      <c r="BC263" s="114"/>
      <c r="BD263" s="114"/>
      <c r="BE263" s="114"/>
      <c r="BF263" s="114"/>
      <c r="BG263" s="114"/>
      <c r="BH263" s="114"/>
      <c r="BI263" s="114"/>
      <c r="BJ263" s="114"/>
    </row>
    <row r="264" spans="1:62" x14ac:dyDescent="0.3">
      <c r="C264" s="242"/>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row>
    <row r="265" spans="1:62" s="19" customFormat="1" x14ac:dyDescent="0.3">
      <c r="A265" s="359">
        <v>3</v>
      </c>
      <c r="B265" s="359"/>
      <c r="C265" s="113"/>
      <c r="D265" s="19" t="s">
        <v>140</v>
      </c>
      <c r="AK265" s="233" t="str">
        <f>IF(E128="X","X","")</f>
        <v/>
      </c>
      <c r="AL265" s="19" t="s">
        <v>1</v>
      </c>
      <c r="AN265" s="235" t="str">
        <f>IF(Q128="X","X","")</f>
        <v/>
      </c>
      <c r="AO265" s="19" t="s">
        <v>2</v>
      </c>
      <c r="AS265" s="114"/>
      <c r="AT265" s="114"/>
      <c r="AU265" s="114"/>
      <c r="AV265" s="114"/>
      <c r="AW265" s="114"/>
      <c r="AX265" s="114"/>
      <c r="AY265" s="114"/>
      <c r="AZ265" s="114"/>
      <c r="BA265" s="114"/>
      <c r="BB265" s="114"/>
      <c r="BC265" s="114"/>
      <c r="BD265" s="114"/>
      <c r="BE265" s="114"/>
      <c r="BF265" s="114"/>
      <c r="BG265" s="114"/>
      <c r="BH265" s="114"/>
      <c r="BI265" s="114"/>
      <c r="BJ265" s="114"/>
    </row>
    <row r="266" spans="1:62" x14ac:dyDescent="0.3">
      <c r="C266" s="242"/>
      <c r="AN266" s="115"/>
    </row>
    <row r="267" spans="1:62" s="19" customFormat="1" x14ac:dyDescent="0.3">
      <c r="A267" s="359">
        <v>4</v>
      </c>
      <c r="B267" s="359"/>
      <c r="C267" s="113"/>
      <c r="D267" s="110" t="s">
        <v>150</v>
      </c>
      <c r="AD267" s="25"/>
      <c r="AE267" s="25"/>
      <c r="AF267" s="25"/>
      <c r="AK267" s="116"/>
      <c r="AL267" s="19" t="s">
        <v>1</v>
      </c>
      <c r="AN267" s="116"/>
      <c r="AO267" s="19" t="s">
        <v>2</v>
      </c>
      <c r="AS267" s="45"/>
      <c r="AT267" s="114"/>
      <c r="AU267" s="114"/>
      <c r="AV267" s="114"/>
      <c r="AW267" s="114"/>
      <c r="AX267" s="114"/>
      <c r="AY267" s="114"/>
      <c r="AZ267" s="114"/>
      <c r="BA267" s="114"/>
      <c r="BB267" s="114"/>
      <c r="BC267" s="114"/>
      <c r="BD267" s="114"/>
      <c r="BE267" s="114"/>
      <c r="BF267" s="114"/>
      <c r="BG267" s="114"/>
      <c r="BH267" s="114"/>
      <c r="BI267" s="114"/>
      <c r="BJ267" s="114"/>
    </row>
    <row r="268" spans="1:62" ht="3" customHeight="1" x14ac:dyDescent="0.3">
      <c r="C268" s="242"/>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row>
    <row r="269" spans="1:62" x14ac:dyDescent="0.3">
      <c r="C269" s="242"/>
      <c r="D269" s="425" t="s">
        <v>12</v>
      </c>
      <c r="E269" s="425"/>
      <c r="F269" s="143" t="s">
        <v>120</v>
      </c>
      <c r="G269" s="143"/>
      <c r="H269" s="143"/>
      <c r="I269" s="244"/>
      <c r="J269" s="244"/>
      <c r="K269" s="244"/>
      <c r="L269" s="90"/>
      <c r="M269" s="129"/>
      <c r="N269" s="24"/>
      <c r="O269" s="24"/>
      <c r="P269" s="24"/>
      <c r="Q269" s="45"/>
      <c r="R269" s="24"/>
      <c r="S269" s="143"/>
      <c r="T269" s="143"/>
      <c r="U269" s="143"/>
      <c r="V269" s="143"/>
      <c r="W269" s="245"/>
      <c r="X269" s="129"/>
      <c r="Y269" s="129"/>
      <c r="Z269" s="129"/>
      <c r="AA269" s="24"/>
    </row>
    <row r="270" spans="1:62" x14ac:dyDescent="0.3">
      <c r="C270" s="242"/>
      <c r="D270" s="425" t="s">
        <v>12</v>
      </c>
      <c r="E270" s="425"/>
      <c r="F270" s="143" t="s">
        <v>121</v>
      </c>
      <c r="G270" s="143"/>
      <c r="H270" s="143"/>
      <c r="I270" s="244"/>
      <c r="J270" s="244"/>
      <c r="K270" s="244"/>
      <c r="L270" s="90"/>
      <c r="M270" s="129"/>
      <c r="N270" s="24"/>
      <c r="O270" s="24"/>
      <c r="P270" s="24"/>
      <c r="Q270" s="45"/>
      <c r="R270" s="24"/>
      <c r="S270" s="143"/>
      <c r="T270" s="143"/>
      <c r="U270" s="143"/>
      <c r="V270" s="143"/>
      <c r="W270" s="245"/>
      <c r="X270" s="129"/>
      <c r="Y270" s="129"/>
      <c r="Z270" s="129"/>
      <c r="AA270" s="24"/>
    </row>
    <row r="271" spans="1:62" x14ac:dyDescent="0.3">
      <c r="C271" s="242"/>
      <c r="D271" s="425" t="s">
        <v>12</v>
      </c>
      <c r="E271" s="425"/>
      <c r="F271" s="143" t="s">
        <v>122</v>
      </c>
      <c r="G271" s="143"/>
      <c r="H271" s="143"/>
      <c r="I271" s="244"/>
      <c r="J271" s="244"/>
      <c r="K271" s="244"/>
      <c r="L271" s="90"/>
      <c r="M271" s="129"/>
      <c r="N271" s="24"/>
      <c r="O271" s="24"/>
      <c r="P271" s="24"/>
      <c r="Q271" s="45"/>
      <c r="R271" s="24"/>
      <c r="S271" s="143"/>
      <c r="T271" s="143"/>
      <c r="U271" s="143"/>
      <c r="V271" s="143"/>
      <c r="W271" s="245"/>
      <c r="X271" s="129"/>
      <c r="Y271" s="129"/>
      <c r="Z271" s="129"/>
      <c r="AA271" s="24"/>
    </row>
    <row r="272" spans="1:62" x14ac:dyDescent="0.3">
      <c r="C272" s="242"/>
      <c r="D272" s="425" t="s">
        <v>12</v>
      </c>
      <c r="E272" s="425"/>
      <c r="F272" s="143" t="s">
        <v>123</v>
      </c>
      <c r="G272" s="143"/>
      <c r="H272" s="143"/>
      <c r="I272" s="244"/>
      <c r="J272" s="244"/>
      <c r="K272" s="244"/>
      <c r="L272" s="90"/>
      <c r="M272" s="129"/>
      <c r="N272" s="24"/>
      <c r="O272" s="24"/>
      <c r="P272" s="24"/>
      <c r="Q272" s="45"/>
      <c r="R272" s="24"/>
      <c r="S272" s="143"/>
      <c r="T272" s="143"/>
      <c r="U272" s="143"/>
      <c r="V272" s="143"/>
      <c r="W272" s="245"/>
      <c r="X272" s="129"/>
      <c r="Y272" s="129"/>
      <c r="Z272" s="129"/>
      <c r="AA272" s="24"/>
    </row>
    <row r="273" spans="1:62" x14ac:dyDescent="0.3">
      <c r="C273" s="242"/>
      <c r="AN273" s="115"/>
    </row>
    <row r="274" spans="1:62" s="25" customFormat="1" ht="15" customHeight="1" x14ac:dyDescent="0.3">
      <c r="A274" s="359">
        <v>5</v>
      </c>
      <c r="B274" s="359"/>
      <c r="C274" s="113"/>
      <c r="D274" s="110" t="s">
        <v>141</v>
      </c>
      <c r="G274" s="19"/>
      <c r="H274" s="19"/>
      <c r="I274" s="117"/>
      <c r="J274" s="117"/>
      <c r="K274" s="117"/>
      <c r="L274" s="117"/>
      <c r="M274" s="117"/>
      <c r="O274" s="117"/>
      <c r="P274" s="117"/>
      <c r="Q274" s="117"/>
      <c r="R274" s="117"/>
      <c r="S274" s="117"/>
      <c r="T274" s="117"/>
      <c r="U274" s="117"/>
      <c r="V274" s="26"/>
      <c r="AK274" s="118" t="e">
        <f>IF(AND(AK229="X",AK231="X",AK237="X",AK239="X",AK241="X",AK243="X",AK246="X",AK248="X",AK250="X"),"X","")</f>
        <v>#DIV/0!</v>
      </c>
      <c r="AL274" s="19" t="s">
        <v>1</v>
      </c>
      <c r="AM274" s="19"/>
      <c r="AN274" s="119" t="e">
        <f>IF(OR(AN229="X",AN231="X",AN237="X",AN239="X",AN241="X",AN243="X",AN246="X",AN248="X",AN250="X"),"X","")</f>
        <v>#DIV/0!</v>
      </c>
      <c r="AO274" s="19" t="s">
        <v>2</v>
      </c>
      <c r="AP274" s="26"/>
      <c r="AS274" s="108"/>
      <c r="AT274" s="108"/>
      <c r="AU274" s="108"/>
      <c r="AV274" s="108"/>
      <c r="AW274" s="108"/>
      <c r="AX274" s="108"/>
      <c r="AY274" s="108"/>
      <c r="AZ274" s="108"/>
      <c r="BA274" s="108"/>
      <c r="BB274" s="108"/>
      <c r="BC274" s="108"/>
      <c r="BD274" s="108"/>
      <c r="BE274" s="108"/>
      <c r="BF274" s="108"/>
      <c r="BG274" s="108"/>
      <c r="BH274" s="108"/>
      <c r="BI274" s="108"/>
      <c r="BJ274" s="108"/>
    </row>
    <row r="275" spans="1:62" x14ac:dyDescent="0.3">
      <c r="C275" s="242"/>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6"/>
      <c r="AM275" s="25"/>
    </row>
    <row r="276" spans="1:62" ht="16.5" customHeight="1" x14ac:dyDescent="0.3">
      <c r="C276" s="242"/>
      <c r="D276" s="351" t="s">
        <v>152</v>
      </c>
      <c r="E276" s="351"/>
      <c r="F276" s="351"/>
      <c r="G276" s="351"/>
      <c r="H276" s="351"/>
      <c r="I276" s="351"/>
      <c r="J276" s="351"/>
      <c r="K276" s="351"/>
      <c r="L276" s="351"/>
      <c r="M276" s="351"/>
      <c r="N276" s="351"/>
      <c r="O276" s="351"/>
      <c r="P276" s="351"/>
      <c r="Q276" s="351"/>
      <c r="R276" s="351"/>
      <c r="S276" s="351"/>
      <c r="T276" s="351"/>
      <c r="U276" s="351"/>
      <c r="V276" s="351"/>
      <c r="W276" s="351"/>
      <c r="X276" s="351"/>
      <c r="Y276" s="351"/>
      <c r="Z276" s="351"/>
      <c r="AA276" s="351"/>
      <c r="AB276" s="351"/>
      <c r="AC276" s="351"/>
      <c r="AD276" s="351"/>
      <c r="AE276" s="351"/>
      <c r="AF276" s="351"/>
      <c r="AG276" s="351"/>
      <c r="AH276" s="351"/>
      <c r="AI276" s="351"/>
      <c r="AJ276" s="351"/>
      <c r="AK276" s="351"/>
      <c r="AL276" s="351"/>
      <c r="AM276" s="351"/>
      <c r="AN276" s="351"/>
      <c r="AO276" s="351"/>
      <c r="AP276" s="351"/>
      <c r="AQ276" s="132"/>
      <c r="AV276" s="1" t="s">
        <v>3</v>
      </c>
    </row>
    <row r="277" spans="1:62" x14ac:dyDescent="0.3">
      <c r="C277" s="242"/>
      <c r="D277" s="351"/>
      <c r="E277" s="351"/>
      <c r="F277" s="351"/>
      <c r="G277" s="351"/>
      <c r="H277" s="351"/>
      <c r="I277" s="351"/>
      <c r="J277" s="351"/>
      <c r="K277" s="351"/>
      <c r="L277" s="351"/>
      <c r="M277" s="351"/>
      <c r="N277" s="351"/>
      <c r="O277" s="351"/>
      <c r="P277" s="351"/>
      <c r="Q277" s="351"/>
      <c r="R277" s="351"/>
      <c r="S277" s="351"/>
      <c r="T277" s="351"/>
      <c r="U277" s="351"/>
      <c r="V277" s="351"/>
      <c r="W277" s="351"/>
      <c r="X277" s="351"/>
      <c r="Y277" s="351"/>
      <c r="Z277" s="351"/>
      <c r="AA277" s="351"/>
      <c r="AB277" s="351"/>
      <c r="AC277" s="351"/>
      <c r="AD277" s="351"/>
      <c r="AE277" s="351"/>
      <c r="AF277" s="351"/>
      <c r="AG277" s="351"/>
      <c r="AH277" s="351"/>
      <c r="AI277" s="351"/>
      <c r="AJ277" s="351"/>
      <c r="AK277" s="351"/>
      <c r="AL277" s="351"/>
      <c r="AM277" s="351"/>
      <c r="AN277" s="351"/>
      <c r="AO277" s="351"/>
      <c r="AP277" s="351"/>
      <c r="AQ277" s="132"/>
      <c r="AV277" s="1" t="s">
        <v>3</v>
      </c>
    </row>
    <row r="278" spans="1:62" x14ac:dyDescent="0.3">
      <c r="C278" s="242"/>
      <c r="D278" s="351"/>
      <c r="E278" s="351"/>
      <c r="F278" s="351"/>
      <c r="G278" s="351"/>
      <c r="H278" s="351"/>
      <c r="I278" s="351"/>
      <c r="J278" s="351"/>
      <c r="K278" s="351"/>
      <c r="L278" s="351"/>
      <c r="M278" s="351"/>
      <c r="N278" s="351"/>
      <c r="O278" s="351"/>
      <c r="P278" s="351"/>
      <c r="Q278" s="351"/>
      <c r="R278" s="351"/>
      <c r="S278" s="351"/>
      <c r="T278" s="351"/>
      <c r="U278" s="351"/>
      <c r="V278" s="351"/>
      <c r="W278" s="351"/>
      <c r="X278" s="351"/>
      <c r="Y278" s="351"/>
      <c r="Z278" s="351"/>
      <c r="AA278" s="351"/>
      <c r="AB278" s="351"/>
      <c r="AC278" s="351"/>
      <c r="AD278" s="351"/>
      <c r="AE278" s="351"/>
      <c r="AF278" s="351"/>
      <c r="AG278" s="351"/>
      <c r="AH278" s="351"/>
      <c r="AI278" s="351"/>
      <c r="AJ278" s="351"/>
      <c r="AK278" s="351"/>
      <c r="AL278" s="351"/>
      <c r="AM278" s="351"/>
      <c r="AN278" s="351"/>
      <c r="AO278" s="351"/>
      <c r="AP278" s="351"/>
      <c r="AQ278" s="132"/>
      <c r="AV278" s="1" t="s">
        <v>3</v>
      </c>
    </row>
    <row r="279" spans="1:62" x14ac:dyDescent="0.3">
      <c r="C279" s="242"/>
      <c r="D279" s="351"/>
      <c r="E279" s="351"/>
      <c r="F279" s="351"/>
      <c r="G279" s="351"/>
      <c r="H279" s="351"/>
      <c r="I279" s="351"/>
      <c r="J279" s="351"/>
      <c r="K279" s="351"/>
      <c r="L279" s="351"/>
      <c r="M279" s="351"/>
      <c r="N279" s="351"/>
      <c r="O279" s="351"/>
      <c r="P279" s="351"/>
      <c r="Q279" s="351"/>
      <c r="R279" s="351"/>
      <c r="S279" s="351"/>
      <c r="T279" s="351"/>
      <c r="U279" s="351"/>
      <c r="V279" s="351"/>
      <c r="W279" s="351"/>
      <c r="X279" s="351"/>
      <c r="Y279" s="351"/>
      <c r="Z279" s="351"/>
      <c r="AA279" s="351"/>
      <c r="AB279" s="351"/>
      <c r="AC279" s="351"/>
      <c r="AD279" s="351"/>
      <c r="AE279" s="351"/>
      <c r="AF279" s="351"/>
      <c r="AG279" s="351"/>
      <c r="AH279" s="351"/>
      <c r="AI279" s="351"/>
      <c r="AJ279" s="351"/>
      <c r="AK279" s="351"/>
      <c r="AL279" s="351"/>
      <c r="AM279" s="351"/>
      <c r="AN279" s="351"/>
      <c r="AO279" s="351"/>
      <c r="AP279" s="351"/>
      <c r="AQ279" s="132"/>
      <c r="AV279" s="1" t="s">
        <v>3</v>
      </c>
    </row>
    <row r="280" spans="1:62" x14ac:dyDescent="0.3">
      <c r="C280" s="242"/>
      <c r="D280" s="351"/>
      <c r="E280" s="351"/>
      <c r="F280" s="351"/>
      <c r="G280" s="351"/>
      <c r="H280" s="351"/>
      <c r="I280" s="351"/>
      <c r="J280" s="351"/>
      <c r="K280" s="351"/>
      <c r="L280" s="351"/>
      <c r="M280" s="351"/>
      <c r="N280" s="351"/>
      <c r="O280" s="351"/>
      <c r="P280" s="351"/>
      <c r="Q280" s="351"/>
      <c r="R280" s="351"/>
      <c r="S280" s="351"/>
      <c r="T280" s="351"/>
      <c r="U280" s="351"/>
      <c r="V280" s="351"/>
      <c r="W280" s="351"/>
      <c r="X280" s="351"/>
      <c r="Y280" s="351"/>
      <c r="Z280" s="351"/>
      <c r="AA280" s="351"/>
      <c r="AB280" s="351"/>
      <c r="AC280" s="351"/>
      <c r="AD280" s="351"/>
      <c r="AE280" s="351"/>
      <c r="AF280" s="351"/>
      <c r="AG280" s="351"/>
      <c r="AH280" s="351"/>
      <c r="AI280" s="351"/>
      <c r="AJ280" s="351"/>
      <c r="AK280" s="351"/>
      <c r="AL280" s="351"/>
      <c r="AM280" s="351"/>
      <c r="AN280" s="351"/>
      <c r="AO280" s="351"/>
      <c r="AP280" s="351"/>
      <c r="AQ280" s="132"/>
      <c r="AV280" s="1" t="s">
        <v>3</v>
      </c>
    </row>
    <row r="281" spans="1:62" s="9" customFormat="1" ht="15.75" x14ac:dyDescent="0.25">
      <c r="D281" s="226"/>
      <c r="I281" s="227"/>
      <c r="J281" s="227"/>
      <c r="K281" s="227"/>
      <c r="L281" s="227"/>
      <c r="M281" s="227"/>
      <c r="N281" s="227"/>
      <c r="O281" s="227"/>
      <c r="P281" s="227"/>
      <c r="Q281" s="227"/>
      <c r="R281" s="227"/>
      <c r="S281" s="227"/>
      <c r="T281" s="227"/>
      <c r="U281" s="227"/>
      <c r="V281" s="227"/>
      <c r="W281" s="227"/>
      <c r="X281" s="227"/>
      <c r="Y281" s="227"/>
      <c r="Z281" s="227"/>
      <c r="AA281" s="227"/>
      <c r="AB281" s="227"/>
      <c r="AC281" s="227"/>
      <c r="AD281" s="227"/>
      <c r="AE281" s="227"/>
      <c r="AF281" s="227"/>
      <c r="AG281" s="227"/>
      <c r="AH281" s="227"/>
      <c r="AI281" s="227"/>
      <c r="AJ281" s="227"/>
      <c r="AK281" s="227"/>
      <c r="AL281" s="27"/>
      <c r="AM281" s="227"/>
      <c r="AS281" s="8"/>
      <c r="AT281" s="8"/>
      <c r="AU281" s="8"/>
      <c r="AV281" s="8"/>
      <c r="AW281" s="8"/>
      <c r="AX281" s="8"/>
      <c r="AY281" s="8"/>
      <c r="AZ281" s="8"/>
      <c r="BA281" s="8"/>
      <c r="BB281" s="8"/>
      <c r="BC281" s="8"/>
      <c r="BD281" s="8"/>
      <c r="BE281" s="8"/>
      <c r="BF281" s="8"/>
      <c r="BG281" s="8"/>
      <c r="BH281" s="8"/>
      <c r="BI281" s="8"/>
      <c r="BJ281" s="8"/>
    </row>
    <row r="282" spans="1:62" s="24" customFormat="1" ht="8.1" customHeight="1" x14ac:dyDescent="0.3">
      <c r="A282" s="39"/>
      <c r="B282" s="38"/>
      <c r="C282" s="38"/>
      <c r="D282" s="295"/>
      <c r="E282" s="296"/>
      <c r="F282" s="296"/>
      <c r="G282" s="296"/>
      <c r="H282" s="296"/>
      <c r="I282" s="296"/>
      <c r="J282" s="296"/>
      <c r="K282" s="296"/>
      <c r="L282" s="296"/>
      <c r="M282" s="296"/>
      <c r="N282" s="296"/>
      <c r="O282" s="296"/>
      <c r="P282" s="296"/>
      <c r="Q282" s="296"/>
      <c r="R282" s="296"/>
      <c r="S282" s="296"/>
      <c r="T282" s="296"/>
      <c r="U282" s="296"/>
      <c r="V282" s="296"/>
      <c r="W282" s="296"/>
      <c r="X282" s="296"/>
      <c r="Y282" s="296"/>
      <c r="Z282" s="296"/>
      <c r="AA282" s="296"/>
      <c r="AB282" s="296"/>
      <c r="AC282" s="296"/>
      <c r="AD282" s="296"/>
      <c r="AE282" s="296"/>
      <c r="AF282" s="296"/>
      <c r="AG282" s="296"/>
      <c r="AH282" s="296"/>
      <c r="AI282" s="296"/>
      <c r="AJ282" s="296"/>
      <c r="AK282" s="296"/>
      <c r="AL282" s="296"/>
      <c r="AM282" s="341"/>
      <c r="AN282" s="297"/>
    </row>
    <row r="283" spans="1:62" s="27" customFormat="1" ht="15.75" x14ac:dyDescent="0.25">
      <c r="A283" s="33"/>
      <c r="B283" s="229"/>
      <c r="C283" s="229"/>
      <c r="D283" s="298"/>
      <c r="E283" s="344" t="s">
        <v>153</v>
      </c>
      <c r="F283" s="344"/>
      <c r="G283" s="344"/>
      <c r="H283" s="344"/>
      <c r="I283" s="344"/>
      <c r="J283" s="344"/>
      <c r="K283" s="344"/>
      <c r="L283" s="344"/>
      <c r="M283" s="344"/>
      <c r="N283" s="344"/>
      <c r="O283" s="344"/>
      <c r="P283" s="344"/>
      <c r="Q283" s="344"/>
      <c r="R283" s="344"/>
      <c r="S283" s="344"/>
      <c r="T283" s="344"/>
      <c r="U283" s="344"/>
      <c r="V283" s="344"/>
      <c r="W283" s="344"/>
      <c r="X283" s="344"/>
      <c r="Y283" s="344"/>
      <c r="Z283" s="344"/>
      <c r="AA283" s="344"/>
      <c r="AB283" s="344"/>
      <c r="AC283" s="344"/>
      <c r="AD283" s="344"/>
      <c r="AE283" s="344"/>
      <c r="AF283" s="344"/>
      <c r="AG283" s="344"/>
      <c r="AH283" s="344"/>
      <c r="AI283" s="344"/>
      <c r="AJ283" s="344"/>
      <c r="AK283" s="344"/>
      <c r="AL283" s="344"/>
      <c r="AM283" s="291"/>
      <c r="AN283" s="299"/>
      <c r="AO283" s="229"/>
      <c r="AP283" s="229"/>
      <c r="AQ283" s="229"/>
      <c r="AR283" s="229"/>
      <c r="AS283" s="34"/>
      <c r="AT283" s="34"/>
      <c r="AU283" s="34"/>
      <c r="AV283" s="34"/>
      <c r="AW283" s="34"/>
      <c r="AX283" s="34"/>
      <c r="AY283" s="34"/>
      <c r="AZ283" s="34"/>
      <c r="BA283" s="34"/>
      <c r="BB283" s="34"/>
      <c r="BC283" s="34"/>
      <c r="BD283" s="34"/>
      <c r="BE283" s="34"/>
      <c r="BF283" s="34"/>
      <c r="BG283" s="34"/>
      <c r="BH283" s="34"/>
      <c r="BI283" s="34"/>
      <c r="BJ283" s="34"/>
    </row>
    <row r="284" spans="1:62" s="27" customFormat="1" ht="15.75" x14ac:dyDescent="0.25">
      <c r="A284" s="33"/>
      <c r="B284" s="229"/>
      <c r="C284" s="229"/>
      <c r="D284" s="298"/>
      <c r="E284" s="344"/>
      <c r="F284" s="344"/>
      <c r="G284" s="344"/>
      <c r="H284" s="344"/>
      <c r="I284" s="344"/>
      <c r="J284" s="344"/>
      <c r="K284" s="344"/>
      <c r="L284" s="344"/>
      <c r="M284" s="344"/>
      <c r="N284" s="344"/>
      <c r="O284" s="344"/>
      <c r="P284" s="344"/>
      <c r="Q284" s="344"/>
      <c r="R284" s="344"/>
      <c r="S284" s="344"/>
      <c r="T284" s="344"/>
      <c r="U284" s="344"/>
      <c r="V284" s="344"/>
      <c r="W284" s="344"/>
      <c r="X284" s="344"/>
      <c r="Y284" s="344"/>
      <c r="Z284" s="344"/>
      <c r="AA284" s="344"/>
      <c r="AB284" s="344"/>
      <c r="AC284" s="344"/>
      <c r="AD284" s="344"/>
      <c r="AE284" s="344"/>
      <c r="AF284" s="344"/>
      <c r="AG284" s="344"/>
      <c r="AH284" s="344"/>
      <c r="AI284" s="344"/>
      <c r="AJ284" s="344"/>
      <c r="AK284" s="344"/>
      <c r="AL284" s="344"/>
      <c r="AM284" s="291"/>
      <c r="AN284" s="299"/>
      <c r="AO284" s="229"/>
      <c r="AP284" s="229"/>
      <c r="AQ284" s="289"/>
      <c r="AR284" s="289"/>
      <c r="AS284" s="34"/>
      <c r="AT284" s="34"/>
      <c r="AU284" s="34"/>
      <c r="AV284" s="34"/>
      <c r="AW284" s="34"/>
      <c r="AX284" s="34"/>
      <c r="AY284" s="34"/>
      <c r="AZ284" s="34"/>
      <c r="BA284" s="34"/>
      <c r="BB284" s="34"/>
      <c r="BC284" s="34"/>
      <c r="BD284" s="34"/>
      <c r="BE284" s="34"/>
      <c r="BF284" s="34"/>
      <c r="BG284" s="34"/>
      <c r="BH284" s="34"/>
      <c r="BI284" s="34"/>
      <c r="BJ284" s="34"/>
    </row>
    <row r="285" spans="1:62" s="30" customFormat="1" ht="15.75" customHeight="1" x14ac:dyDescent="0.25">
      <c r="A285" s="35"/>
      <c r="B285" s="230"/>
      <c r="C285" s="230"/>
      <c r="D285" s="300"/>
      <c r="E285" s="344"/>
      <c r="F285" s="344"/>
      <c r="G285" s="344"/>
      <c r="H285" s="344"/>
      <c r="I285" s="344"/>
      <c r="J285" s="344"/>
      <c r="K285" s="344"/>
      <c r="L285" s="344"/>
      <c r="M285" s="344"/>
      <c r="N285" s="344"/>
      <c r="O285" s="344"/>
      <c r="P285" s="344"/>
      <c r="Q285" s="344"/>
      <c r="R285" s="344"/>
      <c r="S285" s="344"/>
      <c r="T285" s="344"/>
      <c r="U285" s="344"/>
      <c r="V285" s="344"/>
      <c r="W285" s="344"/>
      <c r="X285" s="344"/>
      <c r="Y285" s="344"/>
      <c r="Z285" s="344"/>
      <c r="AA285" s="344"/>
      <c r="AB285" s="344"/>
      <c r="AC285" s="344"/>
      <c r="AD285" s="344"/>
      <c r="AE285" s="344"/>
      <c r="AF285" s="344"/>
      <c r="AG285" s="344"/>
      <c r="AH285" s="344"/>
      <c r="AI285" s="344"/>
      <c r="AJ285" s="344"/>
      <c r="AK285" s="344"/>
      <c r="AL285" s="344"/>
      <c r="AM285" s="339"/>
      <c r="AN285" s="301"/>
      <c r="AO285" s="230"/>
      <c r="AP285" s="230"/>
      <c r="AQ285" s="230"/>
      <c r="AR285" s="230"/>
      <c r="AS285" s="36"/>
      <c r="AT285" s="36"/>
      <c r="AU285" s="36"/>
      <c r="AV285" s="36"/>
      <c r="AW285" s="36"/>
      <c r="AX285" s="36"/>
      <c r="AY285" s="36"/>
      <c r="AZ285" s="36"/>
      <c r="BA285" s="36"/>
      <c r="BB285" s="36"/>
      <c r="BC285" s="36"/>
      <c r="BD285" s="36"/>
      <c r="BE285" s="36"/>
      <c r="BF285" s="36"/>
      <c r="BG285" s="36"/>
      <c r="BH285" s="36"/>
      <c r="BI285" s="36"/>
      <c r="BJ285" s="36"/>
    </row>
    <row r="286" spans="1:62" s="30" customFormat="1" ht="15.75" customHeight="1" x14ac:dyDescent="0.25">
      <c r="A286" s="35"/>
      <c r="B286" s="230"/>
      <c r="C286" s="230"/>
      <c r="D286" s="300"/>
      <c r="E286" s="344"/>
      <c r="F286" s="344"/>
      <c r="G286" s="344"/>
      <c r="H286" s="344"/>
      <c r="I286" s="344"/>
      <c r="J286" s="344"/>
      <c r="K286" s="344"/>
      <c r="L286" s="344"/>
      <c r="M286" s="344"/>
      <c r="N286" s="344"/>
      <c r="O286" s="344"/>
      <c r="P286" s="344"/>
      <c r="Q286" s="344"/>
      <c r="R286" s="344"/>
      <c r="S286" s="344"/>
      <c r="T286" s="344"/>
      <c r="U286" s="344"/>
      <c r="V286" s="344"/>
      <c r="W286" s="344"/>
      <c r="X286" s="344"/>
      <c r="Y286" s="344"/>
      <c r="Z286" s="344"/>
      <c r="AA286" s="344"/>
      <c r="AB286" s="344"/>
      <c r="AC286" s="344"/>
      <c r="AD286" s="344"/>
      <c r="AE286" s="344"/>
      <c r="AF286" s="344"/>
      <c r="AG286" s="344"/>
      <c r="AH286" s="344"/>
      <c r="AI286" s="344"/>
      <c r="AJ286" s="344"/>
      <c r="AK286" s="344"/>
      <c r="AL286" s="344"/>
      <c r="AM286" s="339"/>
      <c r="AN286" s="301"/>
      <c r="AO286" s="230"/>
      <c r="AP286" s="230"/>
      <c r="AQ286" s="230"/>
      <c r="AR286" s="230"/>
      <c r="AS286" s="36"/>
      <c r="AT286" s="36"/>
      <c r="AU286" s="36"/>
      <c r="AV286" s="36"/>
      <c r="AW286" s="36"/>
      <c r="AX286" s="36"/>
      <c r="AY286" s="36"/>
      <c r="AZ286" s="36"/>
      <c r="BA286" s="36"/>
      <c r="BB286" s="36"/>
      <c r="BC286" s="36"/>
      <c r="BD286" s="36"/>
      <c r="BE286" s="36"/>
      <c r="BF286" s="36"/>
      <c r="BG286" s="36"/>
      <c r="BH286" s="36"/>
      <c r="BI286" s="36"/>
      <c r="BJ286" s="36"/>
    </row>
    <row r="287" spans="1:62" s="30" customFormat="1" ht="6" customHeight="1" x14ac:dyDescent="0.25">
      <c r="A287" s="35"/>
      <c r="B287" s="230"/>
      <c r="C287" s="230"/>
      <c r="D287" s="300"/>
      <c r="E287" s="336"/>
      <c r="F287" s="336"/>
      <c r="G287" s="336"/>
      <c r="H287" s="336"/>
      <c r="I287" s="336"/>
      <c r="J287" s="336"/>
      <c r="K287" s="336"/>
      <c r="L287" s="336"/>
      <c r="M287" s="336"/>
      <c r="N287" s="336"/>
      <c r="O287" s="336"/>
      <c r="P287" s="336"/>
      <c r="Q287" s="336"/>
      <c r="R287" s="336"/>
      <c r="S287" s="336"/>
      <c r="T287" s="336"/>
      <c r="U287" s="336"/>
      <c r="V287" s="336"/>
      <c r="W287" s="336"/>
      <c r="X287" s="336"/>
      <c r="Y287" s="336"/>
      <c r="Z287" s="336"/>
      <c r="AA287" s="336"/>
      <c r="AB287" s="336"/>
      <c r="AC287" s="336"/>
      <c r="AD287" s="336"/>
      <c r="AE287" s="336"/>
      <c r="AF287" s="336"/>
      <c r="AG287" s="336"/>
      <c r="AH287" s="336"/>
      <c r="AI287" s="336"/>
      <c r="AJ287" s="336"/>
      <c r="AK287" s="336"/>
      <c r="AL287" s="336"/>
      <c r="AM287" s="339"/>
      <c r="AN287" s="301"/>
      <c r="AO287" s="230"/>
      <c r="AP287" s="230"/>
      <c r="AQ287" s="230"/>
      <c r="AR287" s="230"/>
      <c r="AS287" s="36"/>
      <c r="AT287" s="36"/>
      <c r="AU287" s="36"/>
      <c r="AV287" s="36"/>
      <c r="AW287" s="36"/>
      <c r="AX287" s="36"/>
      <c r="AY287" s="36"/>
      <c r="AZ287" s="36"/>
      <c r="BA287" s="36"/>
      <c r="BB287" s="36"/>
      <c r="BC287" s="36"/>
      <c r="BD287" s="36"/>
      <c r="BE287" s="36"/>
      <c r="BF287" s="36"/>
      <c r="BG287" s="36"/>
      <c r="BH287" s="36"/>
      <c r="BI287" s="36"/>
      <c r="BJ287" s="36"/>
    </row>
    <row r="288" spans="1:62" s="27" customFormat="1" x14ac:dyDescent="0.25">
      <c r="A288" s="33"/>
      <c r="B288" s="229"/>
      <c r="C288" s="229"/>
      <c r="D288" s="298"/>
      <c r="E288" s="345" t="s">
        <v>12</v>
      </c>
      <c r="F288" s="345"/>
      <c r="G288" s="346" t="s">
        <v>91</v>
      </c>
      <c r="H288" s="346"/>
      <c r="I288" s="346"/>
      <c r="J288" s="346"/>
      <c r="K288" s="346"/>
      <c r="L288" s="346"/>
      <c r="M288" s="346"/>
      <c r="N288" s="346"/>
      <c r="O288" s="346"/>
      <c r="P288" s="346"/>
      <c r="Q288" s="346"/>
      <c r="R288" s="346"/>
      <c r="S288" s="346"/>
      <c r="T288" s="346"/>
      <c r="U288" s="346"/>
      <c r="V288" s="346"/>
      <c r="W288" s="346"/>
      <c r="X288" s="346"/>
      <c r="Y288" s="302" t="s">
        <v>88</v>
      </c>
      <c r="Z288" s="291"/>
      <c r="AA288" s="291"/>
      <c r="AB288" s="291"/>
      <c r="AC288" s="291"/>
      <c r="AD288" s="291"/>
      <c r="AE288" s="291"/>
      <c r="AF288" s="291"/>
      <c r="AG288" s="291"/>
      <c r="AH288" s="291"/>
      <c r="AI288" s="291"/>
      <c r="AJ288" s="291"/>
      <c r="AK288" s="291"/>
      <c r="AL288" s="291"/>
      <c r="AM288" s="291"/>
      <c r="AN288" s="299"/>
      <c r="AO288" s="229"/>
      <c r="AP288" s="229"/>
      <c r="AQ288" s="229"/>
      <c r="AR288" s="229"/>
      <c r="AS288" s="34"/>
      <c r="AT288" s="34"/>
      <c r="AU288" s="34"/>
      <c r="AV288" s="34"/>
      <c r="AW288" s="34"/>
      <c r="AX288" s="34"/>
      <c r="AY288" s="34"/>
      <c r="AZ288" s="34"/>
      <c r="BA288" s="34"/>
      <c r="BB288" s="34"/>
      <c r="BC288" s="34"/>
      <c r="BD288" s="34"/>
      <c r="BE288" s="34"/>
      <c r="BF288" s="34"/>
      <c r="BG288" s="34"/>
      <c r="BH288" s="34"/>
      <c r="BI288" s="34"/>
      <c r="BJ288" s="34"/>
    </row>
    <row r="289" spans="1:62" s="9" customFormat="1" x14ac:dyDescent="0.3">
      <c r="A289" s="33"/>
      <c r="B289" s="253"/>
      <c r="C289" s="290"/>
      <c r="D289" s="303"/>
      <c r="E289" s="345" t="s">
        <v>12</v>
      </c>
      <c r="F289" s="345"/>
      <c r="G289" s="347" t="s">
        <v>73</v>
      </c>
      <c r="H289" s="347"/>
      <c r="I289" s="347"/>
      <c r="J289" s="347"/>
      <c r="K289" s="347"/>
      <c r="L289" s="347"/>
      <c r="M289" s="347"/>
      <c r="N289" s="347"/>
      <c r="O289" s="347"/>
      <c r="P289" s="347"/>
      <c r="Q289" s="347"/>
      <c r="R289" s="347"/>
      <c r="S289" s="347"/>
      <c r="T289" s="347"/>
      <c r="U289" s="347"/>
      <c r="V289" s="304" t="s">
        <v>89</v>
      </c>
      <c r="W289" s="304"/>
      <c r="X289" s="304"/>
      <c r="Y289" s="304"/>
      <c r="Z289" s="304"/>
      <c r="AA289" s="304"/>
      <c r="AB289" s="304"/>
      <c r="AC289" s="304"/>
      <c r="AD289" s="304"/>
      <c r="AE289" s="304"/>
      <c r="AF289" s="304"/>
      <c r="AG289" s="304"/>
      <c r="AH289" s="304"/>
      <c r="AI289" s="304"/>
      <c r="AJ289" s="304"/>
      <c r="AK289" s="304"/>
      <c r="AL289" s="304"/>
      <c r="AM289" s="304"/>
      <c r="AN289" s="305"/>
      <c r="AO289" s="253"/>
      <c r="AS289" s="8"/>
      <c r="AT289" s="8"/>
      <c r="AU289" s="8"/>
      <c r="AV289" s="8"/>
      <c r="AW289" s="8"/>
      <c r="AX289" s="8"/>
      <c r="AY289" s="8"/>
      <c r="AZ289" s="8"/>
      <c r="BA289" s="8"/>
      <c r="BB289" s="8"/>
      <c r="BC289" s="8"/>
      <c r="BD289" s="8"/>
      <c r="BE289" s="8"/>
      <c r="BF289" s="8"/>
      <c r="BG289" s="8"/>
      <c r="BH289" s="8"/>
      <c r="BI289" s="8"/>
      <c r="BJ289" s="8"/>
    </row>
    <row r="290" spans="1:62" s="254" customFormat="1" x14ac:dyDescent="0.25">
      <c r="D290" s="306"/>
      <c r="E290" s="345" t="s">
        <v>12</v>
      </c>
      <c r="F290" s="345"/>
      <c r="G290" s="346" t="s">
        <v>90</v>
      </c>
      <c r="H290" s="346"/>
      <c r="I290" s="346"/>
      <c r="J290" s="291"/>
      <c r="K290" s="291"/>
      <c r="L290" s="291"/>
      <c r="M290" s="291"/>
      <c r="N290" s="291"/>
      <c r="O290" s="291"/>
      <c r="P290" s="291"/>
      <c r="Q290" s="291"/>
      <c r="R290" s="291"/>
      <c r="S290" s="291"/>
      <c r="T290" s="291"/>
      <c r="U290" s="291"/>
      <c r="V290" s="291"/>
      <c r="W290" s="291"/>
      <c r="X290" s="291"/>
      <c r="Y290" s="291"/>
      <c r="Z290" s="291"/>
      <c r="AA290" s="291"/>
      <c r="AB290" s="291"/>
      <c r="AC290" s="291"/>
      <c r="AD290" s="291"/>
      <c r="AE290" s="291"/>
      <c r="AF290" s="291"/>
      <c r="AG290" s="291"/>
      <c r="AH290" s="291"/>
      <c r="AI290" s="291"/>
      <c r="AJ290" s="291"/>
      <c r="AK290" s="291"/>
      <c r="AL290" s="291"/>
      <c r="AM290" s="340"/>
      <c r="AN290" s="307"/>
      <c r="AO290" s="292"/>
    </row>
    <row r="291" spans="1:62" s="37" customFormat="1" ht="15" x14ac:dyDescent="0.2">
      <c r="D291" s="308"/>
      <c r="E291" s="309"/>
      <c r="F291" s="309"/>
      <c r="G291" s="288"/>
      <c r="H291" s="288"/>
      <c r="I291" s="288"/>
      <c r="J291" s="288"/>
      <c r="K291" s="288"/>
      <c r="L291" s="288"/>
      <c r="M291" s="288"/>
      <c r="N291" s="288"/>
      <c r="O291" s="288"/>
      <c r="P291" s="288"/>
      <c r="Q291" s="288"/>
      <c r="R291" s="288"/>
      <c r="S291" s="288"/>
      <c r="T291" s="288"/>
      <c r="U291" s="288"/>
      <c r="V291" s="288"/>
      <c r="W291" s="288"/>
      <c r="X291" s="288"/>
      <c r="Y291" s="288"/>
      <c r="Z291" s="288"/>
      <c r="AA291" s="288"/>
      <c r="AB291" s="288"/>
      <c r="AC291" s="288"/>
      <c r="AD291" s="288"/>
      <c r="AE291" s="288"/>
      <c r="AF291" s="288"/>
      <c r="AG291" s="288"/>
      <c r="AH291" s="288"/>
      <c r="AI291" s="288"/>
      <c r="AJ291" s="288"/>
      <c r="AK291" s="288"/>
      <c r="AL291" s="288"/>
      <c r="AM291" s="338"/>
      <c r="AN291" s="310"/>
      <c r="AO291" s="38"/>
    </row>
    <row r="292" spans="1:62" s="292" customFormat="1" ht="16.5" customHeight="1" x14ac:dyDescent="0.25">
      <c r="D292" s="311"/>
      <c r="E292" s="302" t="s">
        <v>154</v>
      </c>
      <c r="F292" s="302"/>
      <c r="G292" s="302"/>
      <c r="H292" s="302"/>
      <c r="I292" s="302"/>
      <c r="J292" s="302"/>
      <c r="K292" s="302"/>
      <c r="L292" s="302"/>
      <c r="M292" s="302"/>
      <c r="N292" s="302"/>
      <c r="O292" s="302"/>
      <c r="P292" s="337"/>
      <c r="Q292" s="337"/>
      <c r="R292" s="337"/>
      <c r="S292" s="337"/>
      <c r="T292" s="337"/>
      <c r="U292" s="337"/>
      <c r="V292" s="337"/>
      <c r="W292" s="337"/>
      <c r="X292" s="337"/>
      <c r="Y292" s="337"/>
      <c r="Z292" s="337"/>
      <c r="AA292" s="337"/>
      <c r="AB292" s="337"/>
      <c r="AC292" s="337"/>
      <c r="AD292" s="337"/>
      <c r="AE292" s="337"/>
      <c r="AF292" s="337"/>
      <c r="AG292" s="337"/>
      <c r="AH292" s="337"/>
      <c r="AI292" s="337"/>
      <c r="AJ292" s="337"/>
      <c r="AK292" s="337"/>
      <c r="AL292" s="337"/>
      <c r="AM292" s="337"/>
      <c r="AN292" s="343"/>
      <c r="AO292" s="293"/>
      <c r="AP292" s="293"/>
      <c r="AQ292" s="293"/>
      <c r="AR292" s="293"/>
      <c r="AS292" s="293"/>
      <c r="AT292" s="293"/>
      <c r="AU292" s="293"/>
      <c r="AV292" s="293"/>
      <c r="AW292" s="293"/>
      <c r="AX292" s="293"/>
      <c r="AY292" s="293"/>
      <c r="AZ292" s="293"/>
      <c r="BA292" s="293"/>
      <c r="BB292" s="293"/>
      <c r="BC292" s="293"/>
      <c r="BD292" s="293"/>
      <c r="BE292" s="294"/>
      <c r="BF292" s="294"/>
      <c r="BG292" s="294"/>
      <c r="BH292" s="294"/>
      <c r="BI292" s="294"/>
      <c r="BJ292" s="294"/>
    </row>
    <row r="293" spans="1:62" s="24" customFormat="1" ht="8.1" customHeight="1" x14ac:dyDescent="0.3">
      <c r="A293" s="39"/>
      <c r="B293" s="38"/>
      <c r="C293" s="38"/>
      <c r="D293" s="312"/>
      <c r="E293" s="313"/>
      <c r="F293" s="313"/>
      <c r="G293" s="313"/>
      <c r="H293" s="313"/>
      <c r="I293" s="313"/>
      <c r="J293" s="313"/>
      <c r="K293" s="313"/>
      <c r="L293" s="313"/>
      <c r="M293" s="313"/>
      <c r="N293" s="313"/>
      <c r="O293" s="313"/>
      <c r="P293" s="313"/>
      <c r="Q293" s="313"/>
      <c r="R293" s="313"/>
      <c r="S293" s="313"/>
      <c r="T293" s="313"/>
      <c r="U293" s="313"/>
      <c r="V293" s="313"/>
      <c r="W293" s="313"/>
      <c r="X293" s="313"/>
      <c r="Y293" s="313"/>
      <c r="Z293" s="313"/>
      <c r="AA293" s="313"/>
      <c r="AB293" s="313"/>
      <c r="AC293" s="313"/>
      <c r="AD293" s="313"/>
      <c r="AE293" s="313"/>
      <c r="AF293" s="313"/>
      <c r="AG293" s="313"/>
      <c r="AH293" s="313"/>
      <c r="AI293" s="313"/>
      <c r="AJ293" s="313"/>
      <c r="AK293" s="313"/>
      <c r="AL293" s="313"/>
      <c r="AM293" s="342"/>
      <c r="AN293" s="314"/>
    </row>
    <row r="294" spans="1:62" x14ac:dyDescent="0.3">
      <c r="C294" s="242"/>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6"/>
      <c r="AM294" s="25"/>
      <c r="AV294" s="1" t="s">
        <v>3</v>
      </c>
    </row>
    <row r="295" spans="1:62" s="24" customFormat="1" x14ac:dyDescent="0.3">
      <c r="A295" s="426" t="s">
        <v>18</v>
      </c>
      <c r="B295" s="426"/>
      <c r="C295" s="426"/>
      <c r="D295" s="426"/>
      <c r="E295" s="426"/>
      <c r="F295" s="426"/>
      <c r="G295" s="426"/>
      <c r="H295" s="426"/>
      <c r="I295" s="426"/>
      <c r="J295" s="426"/>
      <c r="K295" s="426"/>
      <c r="L295" s="426"/>
      <c r="M295" s="426"/>
      <c r="N295" s="426"/>
      <c r="O295" s="426"/>
      <c r="P295" s="426"/>
      <c r="Q295" s="426"/>
      <c r="R295" s="426"/>
      <c r="S295" s="426"/>
      <c r="T295" s="426"/>
      <c r="U295" s="426"/>
      <c r="V295" s="426"/>
      <c r="W295" s="426"/>
      <c r="X295" s="426"/>
      <c r="Y295" s="426"/>
      <c r="Z295" s="426"/>
      <c r="AA295" s="426"/>
      <c r="AB295" s="426"/>
      <c r="AC295" s="426"/>
      <c r="AD295" s="426"/>
      <c r="AE295" s="426"/>
      <c r="AF295" s="426"/>
      <c r="AG295" s="426"/>
      <c r="AH295" s="426"/>
      <c r="AI295" s="426"/>
      <c r="AJ295" s="426"/>
      <c r="AK295" s="426"/>
      <c r="AL295" s="426"/>
      <c r="AM295" s="426"/>
      <c r="AN295" s="426"/>
      <c r="AO295" s="426"/>
      <c r="AP295" s="426"/>
    </row>
    <row r="296" spans="1:62" s="24" customFormat="1" x14ac:dyDescent="0.3">
      <c r="A296" s="426"/>
      <c r="B296" s="426"/>
      <c r="C296" s="426"/>
      <c r="D296" s="426"/>
      <c r="E296" s="426"/>
      <c r="F296" s="426"/>
      <c r="G296" s="426"/>
      <c r="H296" s="426"/>
      <c r="I296" s="426"/>
      <c r="J296" s="426"/>
      <c r="K296" s="426"/>
      <c r="L296" s="426"/>
      <c r="M296" s="426"/>
      <c r="N296" s="426"/>
      <c r="O296" s="426"/>
      <c r="P296" s="426"/>
      <c r="Q296" s="426"/>
      <c r="R296" s="426"/>
      <c r="S296" s="426"/>
      <c r="T296" s="426"/>
      <c r="U296" s="426"/>
      <c r="V296" s="426"/>
      <c r="W296" s="426"/>
      <c r="X296" s="426"/>
      <c r="Y296" s="426"/>
      <c r="Z296" s="426"/>
      <c r="AA296" s="426"/>
      <c r="AB296" s="426"/>
      <c r="AC296" s="426"/>
      <c r="AD296" s="426"/>
      <c r="AE296" s="426"/>
      <c r="AF296" s="426"/>
      <c r="AG296" s="426"/>
      <c r="AH296" s="426"/>
      <c r="AI296" s="426"/>
      <c r="AJ296" s="426"/>
      <c r="AK296" s="426"/>
      <c r="AL296" s="426"/>
      <c r="AM296" s="426"/>
      <c r="AN296" s="426"/>
      <c r="AO296" s="426"/>
      <c r="AP296" s="426"/>
      <c r="AQ296" s="43"/>
      <c r="AR296" s="43"/>
    </row>
    <row r="297" spans="1:62" ht="13.9" customHeight="1" x14ac:dyDescent="0.3">
      <c r="A297" s="426"/>
      <c r="B297" s="426"/>
      <c r="C297" s="426"/>
      <c r="D297" s="426"/>
      <c r="E297" s="426"/>
      <c r="F297" s="426"/>
      <c r="G297" s="426"/>
      <c r="H297" s="426"/>
      <c r="I297" s="426"/>
      <c r="J297" s="426"/>
      <c r="K297" s="426"/>
      <c r="L297" s="426"/>
      <c r="M297" s="426"/>
      <c r="N297" s="426"/>
      <c r="O297" s="426"/>
      <c r="P297" s="426"/>
      <c r="Q297" s="426"/>
      <c r="R297" s="426"/>
      <c r="S297" s="426"/>
      <c r="T297" s="426"/>
      <c r="U297" s="426"/>
      <c r="V297" s="426"/>
      <c r="W297" s="426"/>
      <c r="X297" s="426"/>
      <c r="Y297" s="426"/>
      <c r="Z297" s="426"/>
      <c r="AA297" s="426"/>
      <c r="AB297" s="426"/>
      <c r="AC297" s="426"/>
      <c r="AD297" s="426"/>
      <c r="AE297" s="426"/>
      <c r="AF297" s="426"/>
      <c r="AG297" s="426"/>
      <c r="AH297" s="426"/>
      <c r="AI297" s="426"/>
      <c r="AJ297" s="426"/>
      <c r="AK297" s="426"/>
      <c r="AL297" s="426"/>
      <c r="AM297" s="426"/>
      <c r="AN297" s="426"/>
      <c r="AO297" s="426"/>
      <c r="AP297" s="426"/>
      <c r="AQ297" s="43"/>
      <c r="AR297" s="43"/>
    </row>
    <row r="298" spans="1:62" x14ac:dyDescent="0.3">
      <c r="A298" s="426"/>
      <c r="B298" s="426"/>
      <c r="C298" s="426"/>
      <c r="D298" s="426"/>
      <c r="E298" s="426"/>
      <c r="F298" s="426"/>
      <c r="G298" s="426"/>
      <c r="H298" s="426"/>
      <c r="I298" s="426"/>
      <c r="J298" s="426"/>
      <c r="K298" s="426"/>
      <c r="L298" s="426"/>
      <c r="M298" s="426"/>
      <c r="N298" s="426"/>
      <c r="O298" s="426"/>
      <c r="P298" s="426"/>
      <c r="Q298" s="426"/>
      <c r="R298" s="426"/>
      <c r="S298" s="426"/>
      <c r="T298" s="426"/>
      <c r="U298" s="426"/>
      <c r="V298" s="426"/>
      <c r="W298" s="426"/>
      <c r="X298" s="426"/>
      <c r="Y298" s="426"/>
      <c r="Z298" s="426"/>
      <c r="AA298" s="426"/>
      <c r="AB298" s="426"/>
      <c r="AC298" s="426"/>
      <c r="AD298" s="426"/>
      <c r="AE298" s="426"/>
      <c r="AF298" s="426"/>
      <c r="AG298" s="426"/>
      <c r="AH298" s="426"/>
      <c r="AI298" s="426"/>
      <c r="AJ298" s="426"/>
      <c r="AK298" s="426"/>
      <c r="AL298" s="426"/>
      <c r="AM298" s="426"/>
      <c r="AN298" s="426"/>
      <c r="AO298" s="426"/>
      <c r="AP298" s="426"/>
      <c r="AQ298" s="43"/>
      <c r="AR298" s="43"/>
    </row>
    <row r="299" spans="1:62" x14ac:dyDescent="0.3">
      <c r="A299" s="426"/>
      <c r="B299" s="426"/>
      <c r="C299" s="426"/>
      <c r="D299" s="426"/>
      <c r="E299" s="426"/>
      <c r="F299" s="426"/>
      <c r="G299" s="426"/>
      <c r="H299" s="426"/>
      <c r="I299" s="426"/>
      <c r="J299" s="426"/>
      <c r="K299" s="426"/>
      <c r="L299" s="426"/>
      <c r="M299" s="426"/>
      <c r="N299" s="426"/>
      <c r="O299" s="426"/>
      <c r="P299" s="426"/>
      <c r="Q299" s="426"/>
      <c r="R299" s="426"/>
      <c r="S299" s="426"/>
      <c r="T299" s="426"/>
      <c r="U299" s="426"/>
      <c r="V299" s="426"/>
      <c r="W299" s="426"/>
      <c r="X299" s="426"/>
      <c r="Y299" s="426"/>
      <c r="Z299" s="426"/>
      <c r="AA299" s="426"/>
      <c r="AB299" s="426"/>
      <c r="AC299" s="426"/>
      <c r="AD299" s="426"/>
      <c r="AE299" s="426"/>
      <c r="AF299" s="426"/>
      <c r="AG299" s="426"/>
      <c r="AH299" s="426"/>
      <c r="AI299" s="426"/>
      <c r="AJ299" s="426"/>
      <c r="AK299" s="426"/>
      <c r="AL299" s="426"/>
      <c r="AM299" s="426"/>
      <c r="AN299" s="426"/>
      <c r="AO299" s="426"/>
      <c r="AP299" s="426"/>
      <c r="AQ299" s="43"/>
      <c r="AR299" s="43"/>
    </row>
    <row r="300" spans="1:62" x14ac:dyDescent="0.3">
      <c r="A300" s="426"/>
      <c r="B300" s="426"/>
      <c r="C300" s="426"/>
      <c r="D300" s="426"/>
      <c r="E300" s="426"/>
      <c r="F300" s="426"/>
      <c r="G300" s="426"/>
      <c r="H300" s="426"/>
      <c r="I300" s="426"/>
      <c r="J300" s="426"/>
      <c r="K300" s="426"/>
      <c r="L300" s="426"/>
      <c r="M300" s="426"/>
      <c r="N300" s="426"/>
      <c r="O300" s="426"/>
      <c r="P300" s="426"/>
      <c r="Q300" s="426"/>
      <c r="R300" s="426"/>
      <c r="S300" s="426"/>
      <c r="T300" s="426"/>
      <c r="U300" s="426"/>
      <c r="V300" s="426"/>
      <c r="W300" s="426"/>
      <c r="X300" s="426"/>
      <c r="Y300" s="426"/>
      <c r="Z300" s="426"/>
      <c r="AA300" s="426"/>
      <c r="AB300" s="426"/>
      <c r="AC300" s="426"/>
      <c r="AD300" s="426"/>
      <c r="AE300" s="426"/>
      <c r="AF300" s="426"/>
      <c r="AG300" s="426"/>
      <c r="AH300" s="426"/>
      <c r="AI300" s="426"/>
      <c r="AJ300" s="426"/>
      <c r="AK300" s="426"/>
      <c r="AL300" s="426"/>
      <c r="AM300" s="426"/>
      <c r="AN300" s="426"/>
      <c r="AO300" s="426"/>
      <c r="AP300" s="426"/>
      <c r="AQ300" s="43"/>
      <c r="AR300" s="43"/>
    </row>
    <row r="301" spans="1:62" x14ac:dyDescent="0.3">
      <c r="A301" s="426"/>
      <c r="B301" s="426"/>
      <c r="C301" s="426"/>
      <c r="D301" s="426"/>
      <c r="E301" s="426"/>
      <c r="F301" s="426"/>
      <c r="G301" s="426"/>
      <c r="H301" s="426"/>
      <c r="I301" s="426"/>
      <c r="J301" s="426"/>
      <c r="K301" s="426"/>
      <c r="L301" s="426"/>
      <c r="M301" s="426"/>
      <c r="N301" s="426"/>
      <c r="O301" s="426"/>
      <c r="P301" s="426"/>
      <c r="Q301" s="426"/>
      <c r="R301" s="426"/>
      <c r="S301" s="426"/>
      <c r="T301" s="426"/>
      <c r="U301" s="426"/>
      <c r="V301" s="426"/>
      <c r="W301" s="426"/>
      <c r="X301" s="426"/>
      <c r="Y301" s="426"/>
      <c r="Z301" s="426"/>
      <c r="AA301" s="426"/>
      <c r="AB301" s="426"/>
      <c r="AC301" s="426"/>
      <c r="AD301" s="426"/>
      <c r="AE301" s="426"/>
      <c r="AF301" s="426"/>
      <c r="AG301" s="426"/>
      <c r="AH301" s="426"/>
      <c r="AI301" s="426"/>
      <c r="AJ301" s="426"/>
      <c r="AK301" s="426"/>
      <c r="AL301" s="426"/>
      <c r="AM301" s="426"/>
      <c r="AN301" s="426"/>
      <c r="AO301" s="426"/>
      <c r="AP301" s="426"/>
      <c r="AQ301" s="43"/>
      <c r="AR301" s="43"/>
    </row>
    <row r="302" spans="1:62" ht="16.5" customHeight="1" x14ac:dyDescent="0.3">
      <c r="A302" s="426" t="s">
        <v>19</v>
      </c>
      <c r="B302" s="426"/>
      <c r="C302" s="426"/>
      <c r="D302" s="426"/>
      <c r="E302" s="426"/>
      <c r="F302" s="426"/>
      <c r="G302" s="426"/>
      <c r="H302" s="426"/>
      <c r="I302" s="426"/>
      <c r="J302" s="426"/>
      <c r="K302" s="426"/>
      <c r="L302" s="426"/>
      <c r="M302" s="426"/>
      <c r="N302" s="426"/>
      <c r="O302" s="426"/>
      <c r="P302" s="426"/>
      <c r="Q302" s="426"/>
      <c r="R302" s="426"/>
      <c r="S302" s="426"/>
      <c r="T302" s="426"/>
      <c r="U302" s="426"/>
      <c r="V302" s="426"/>
      <c r="W302" s="426"/>
      <c r="X302" s="426"/>
      <c r="Y302" s="426"/>
      <c r="Z302" s="426"/>
      <c r="AA302" s="426"/>
      <c r="AB302" s="426"/>
      <c r="AC302" s="426"/>
      <c r="AD302" s="426"/>
      <c r="AE302" s="426"/>
      <c r="AF302" s="426"/>
      <c r="AG302" s="426"/>
      <c r="AH302" s="426"/>
      <c r="AI302" s="426"/>
      <c r="AJ302" s="426"/>
      <c r="AK302" s="40"/>
      <c r="AL302" s="40"/>
      <c r="AM302" s="40"/>
      <c r="AN302" s="40"/>
      <c r="AO302" s="40"/>
      <c r="AP302" s="40"/>
      <c r="AQ302" s="40"/>
      <c r="AS302" s="242"/>
      <c r="AT302" s="242"/>
      <c r="AU302" s="242"/>
      <c r="AV302" s="242"/>
      <c r="AW302" s="242"/>
      <c r="AX302" s="242"/>
      <c r="AY302" s="242"/>
      <c r="AZ302" s="242"/>
      <c r="BA302" s="242"/>
      <c r="BB302" s="242"/>
      <c r="BC302" s="242"/>
      <c r="BD302" s="242"/>
      <c r="BE302" s="242"/>
      <c r="BF302" s="242"/>
      <c r="BG302" s="242"/>
      <c r="BH302" s="242"/>
      <c r="BI302" s="242"/>
      <c r="BJ302" s="242"/>
    </row>
    <row r="303" spans="1:62" x14ac:dyDescent="0.3">
      <c r="A303" s="426"/>
      <c r="B303" s="426"/>
      <c r="C303" s="426"/>
      <c r="D303" s="426"/>
      <c r="E303" s="426"/>
      <c r="F303" s="426"/>
      <c r="G303" s="426"/>
      <c r="H303" s="426"/>
      <c r="I303" s="426"/>
      <c r="J303" s="426"/>
      <c r="K303" s="426"/>
      <c r="L303" s="426"/>
      <c r="M303" s="426"/>
      <c r="N303" s="426"/>
      <c r="O303" s="426"/>
      <c r="P303" s="426"/>
      <c r="Q303" s="426"/>
      <c r="R303" s="426"/>
      <c r="S303" s="426"/>
      <c r="T303" s="426"/>
      <c r="U303" s="426"/>
      <c r="V303" s="426"/>
      <c r="W303" s="426"/>
      <c r="X303" s="426"/>
      <c r="Y303" s="426"/>
      <c r="Z303" s="426"/>
      <c r="AA303" s="426"/>
      <c r="AB303" s="426"/>
      <c r="AC303" s="426"/>
      <c r="AD303" s="426"/>
      <c r="AE303" s="426"/>
      <c r="AF303" s="426"/>
      <c r="AG303" s="426"/>
      <c r="AH303" s="426"/>
      <c r="AI303" s="426"/>
      <c r="AJ303" s="426"/>
      <c r="AS303" s="242"/>
      <c r="AT303" s="242"/>
      <c r="AU303" s="242"/>
      <c r="AV303" s="242"/>
      <c r="AW303" s="242"/>
      <c r="AX303" s="242"/>
      <c r="AY303" s="242"/>
      <c r="AZ303" s="242"/>
      <c r="BA303" s="242"/>
      <c r="BB303" s="242"/>
      <c r="BC303" s="242"/>
      <c r="BD303" s="242"/>
      <c r="BE303" s="242"/>
      <c r="BF303" s="242"/>
      <c r="BG303" s="242"/>
      <c r="BH303" s="242"/>
      <c r="BI303" s="242"/>
      <c r="BJ303" s="242"/>
    </row>
    <row r="304" spans="1:62" x14ac:dyDescent="0.3">
      <c r="A304" s="426"/>
      <c r="B304" s="426"/>
      <c r="C304" s="426"/>
      <c r="D304" s="426"/>
      <c r="E304" s="426"/>
      <c r="F304" s="426"/>
      <c r="G304" s="426"/>
      <c r="H304" s="426"/>
      <c r="I304" s="426"/>
      <c r="J304" s="426"/>
      <c r="K304" s="426"/>
      <c r="L304" s="426"/>
      <c r="M304" s="426"/>
      <c r="N304" s="426"/>
      <c r="O304" s="426"/>
      <c r="P304" s="426"/>
      <c r="Q304" s="426"/>
      <c r="R304" s="426"/>
      <c r="S304" s="426"/>
      <c r="T304" s="426"/>
      <c r="U304" s="426"/>
      <c r="V304" s="426"/>
      <c r="W304" s="426"/>
      <c r="X304" s="426"/>
      <c r="Y304" s="426"/>
      <c r="Z304" s="426"/>
      <c r="AA304" s="426"/>
      <c r="AB304" s="426"/>
      <c r="AC304" s="426"/>
      <c r="AD304" s="426"/>
      <c r="AE304" s="426"/>
      <c r="AF304" s="426"/>
      <c r="AG304" s="426"/>
      <c r="AH304" s="426"/>
      <c r="AI304" s="426"/>
      <c r="AJ304" s="426"/>
      <c r="AS304" s="242"/>
      <c r="AT304" s="242"/>
      <c r="AU304" s="242"/>
      <c r="AV304" s="242"/>
      <c r="AW304" s="242"/>
      <c r="AX304" s="242"/>
      <c r="AY304" s="242"/>
      <c r="AZ304" s="242"/>
      <c r="BA304" s="242"/>
      <c r="BB304" s="242"/>
      <c r="BC304" s="242"/>
      <c r="BD304" s="242"/>
      <c r="BE304" s="242"/>
      <c r="BF304" s="242"/>
      <c r="BG304" s="242"/>
      <c r="BH304" s="242"/>
      <c r="BI304" s="242"/>
      <c r="BJ304" s="242"/>
    </row>
    <row r="305" spans="1:62" x14ac:dyDescent="0.3">
      <c r="A305" s="426"/>
      <c r="B305" s="426"/>
      <c r="C305" s="426"/>
      <c r="D305" s="426"/>
      <c r="E305" s="426"/>
      <c r="F305" s="426"/>
      <c r="G305" s="426"/>
      <c r="H305" s="426"/>
      <c r="I305" s="426"/>
      <c r="J305" s="426"/>
      <c r="K305" s="426"/>
      <c r="L305" s="426"/>
      <c r="M305" s="426"/>
      <c r="N305" s="426"/>
      <c r="O305" s="426"/>
      <c r="P305" s="426"/>
      <c r="Q305" s="426"/>
      <c r="R305" s="426"/>
      <c r="S305" s="426"/>
      <c r="T305" s="426"/>
      <c r="U305" s="426"/>
      <c r="V305" s="426"/>
      <c r="W305" s="426"/>
      <c r="X305" s="426"/>
      <c r="Y305" s="426"/>
      <c r="Z305" s="426"/>
      <c r="AA305" s="426"/>
      <c r="AB305" s="426"/>
      <c r="AC305" s="426"/>
      <c r="AD305" s="426"/>
      <c r="AE305" s="426"/>
      <c r="AF305" s="426"/>
      <c r="AG305" s="426"/>
      <c r="AH305" s="426"/>
      <c r="AI305" s="426"/>
      <c r="AJ305" s="426"/>
      <c r="AS305" s="242"/>
      <c r="AT305" s="242"/>
      <c r="AU305" s="242"/>
      <c r="AV305" s="242"/>
      <c r="AW305" s="242"/>
      <c r="AX305" s="242"/>
      <c r="AY305" s="242"/>
      <c r="AZ305" s="242"/>
      <c r="BA305" s="242"/>
      <c r="BB305" s="242"/>
      <c r="BC305" s="242"/>
      <c r="BD305" s="242"/>
      <c r="BE305" s="242"/>
      <c r="BF305" s="242"/>
      <c r="BG305" s="242"/>
      <c r="BH305" s="242"/>
      <c r="BI305" s="242"/>
      <c r="BJ305" s="242"/>
    </row>
    <row r="306" spans="1:62" x14ac:dyDescent="0.3">
      <c r="A306" s="426"/>
      <c r="B306" s="426"/>
      <c r="C306" s="426"/>
      <c r="D306" s="426"/>
      <c r="E306" s="426"/>
      <c r="F306" s="426"/>
      <c r="G306" s="426"/>
      <c r="H306" s="426"/>
      <c r="I306" s="426"/>
      <c r="J306" s="426"/>
      <c r="K306" s="426"/>
      <c r="L306" s="426"/>
      <c r="M306" s="426"/>
      <c r="N306" s="426"/>
      <c r="O306" s="426"/>
      <c r="P306" s="426"/>
      <c r="Q306" s="426"/>
      <c r="R306" s="426"/>
      <c r="S306" s="426"/>
      <c r="T306" s="426"/>
      <c r="U306" s="426"/>
      <c r="V306" s="426"/>
      <c r="W306" s="426"/>
      <c r="X306" s="426"/>
      <c r="Y306" s="426"/>
      <c r="Z306" s="426"/>
      <c r="AA306" s="426"/>
      <c r="AB306" s="426"/>
      <c r="AC306" s="426"/>
      <c r="AD306" s="426"/>
      <c r="AE306" s="426"/>
      <c r="AF306" s="426"/>
      <c r="AG306" s="426"/>
      <c r="AH306" s="426"/>
      <c r="AI306" s="426"/>
      <c r="AJ306" s="426"/>
      <c r="AS306" s="242"/>
      <c r="AT306" s="242"/>
      <c r="AU306" s="242"/>
      <c r="AV306" s="242"/>
      <c r="AW306" s="242"/>
      <c r="AX306" s="242"/>
      <c r="AY306" s="242"/>
      <c r="AZ306" s="242"/>
      <c r="BA306" s="242"/>
      <c r="BB306" s="242"/>
      <c r="BC306" s="242"/>
      <c r="BD306" s="242"/>
      <c r="BE306" s="242"/>
      <c r="BF306" s="242"/>
      <c r="BG306" s="242"/>
      <c r="BH306" s="242"/>
      <c r="BI306" s="242"/>
      <c r="BJ306" s="242"/>
    </row>
    <row r="307" spans="1:62" hidden="1" x14ac:dyDescent="0.3">
      <c r="A307" s="25"/>
      <c r="B307" s="25"/>
      <c r="C307" s="258"/>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S307" s="242"/>
      <c r="AT307" s="242"/>
      <c r="AU307" s="242"/>
      <c r="AV307" s="242"/>
      <c r="AW307" s="242"/>
      <c r="AX307" s="242"/>
      <c r="AY307" s="242"/>
      <c r="AZ307" s="242"/>
      <c r="BA307" s="242"/>
      <c r="BB307" s="242"/>
      <c r="BC307" s="242"/>
      <c r="BD307" s="242"/>
      <c r="BE307" s="242"/>
      <c r="BF307" s="242"/>
      <c r="BG307" s="242"/>
      <c r="BH307" s="242"/>
      <c r="BI307" s="242"/>
      <c r="BJ307" s="242"/>
    </row>
    <row r="308" spans="1:62" s="2" customFormat="1" ht="12.75" hidden="1" customHeight="1" x14ac:dyDescent="0.25">
      <c r="AI308" s="3"/>
      <c r="AN308" s="4"/>
      <c r="AS308" s="5"/>
      <c r="AT308" s="5"/>
      <c r="AU308" s="5"/>
      <c r="AV308" s="5"/>
      <c r="AW308" s="6"/>
      <c r="AX308" s="5"/>
      <c r="AY308" s="5"/>
      <c r="AZ308" s="5"/>
      <c r="BA308" s="5"/>
      <c r="BB308" s="5"/>
      <c r="BC308" s="5"/>
      <c r="BD308" s="5"/>
      <c r="BE308" s="5"/>
      <c r="BF308" s="5"/>
      <c r="BG308" s="5"/>
      <c r="BH308" s="5"/>
      <c r="BI308" s="5"/>
      <c r="BJ308" s="5"/>
    </row>
    <row r="309" spans="1:62" s="9" customFormat="1" ht="4.1500000000000004" hidden="1"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8"/>
      <c r="AT309" s="8"/>
      <c r="AU309" s="8"/>
      <c r="AV309" s="8"/>
      <c r="AW309" s="8"/>
      <c r="AX309" s="8"/>
      <c r="AY309" s="8"/>
      <c r="AZ309" s="8"/>
      <c r="BA309" s="8"/>
      <c r="BB309" s="8"/>
      <c r="BC309" s="8"/>
      <c r="BD309" s="8"/>
      <c r="BE309" s="8"/>
      <c r="BF309" s="8"/>
      <c r="BG309" s="8"/>
      <c r="BH309" s="8"/>
      <c r="BI309" s="8"/>
      <c r="BJ309" s="8"/>
    </row>
    <row r="310" spans="1:62" hidden="1" x14ac:dyDescent="0.3"/>
    <row r="311" spans="1:62" hidden="1" x14ac:dyDescent="0.3"/>
    <row r="312" spans="1:62" hidden="1" x14ac:dyDescent="0.3"/>
    <row r="313" spans="1:62" hidden="1" x14ac:dyDescent="0.3"/>
    <row r="314" spans="1:62" hidden="1" x14ac:dyDescent="0.3"/>
    <row r="315" spans="1:62" hidden="1" x14ac:dyDescent="0.3"/>
    <row r="316" spans="1:62" hidden="1" x14ac:dyDescent="0.3"/>
    <row r="317" spans="1:62" hidden="1" x14ac:dyDescent="0.3"/>
    <row r="318" spans="1:62" hidden="1" x14ac:dyDescent="0.3"/>
    <row r="319" spans="1:62" hidden="1" x14ac:dyDescent="0.3"/>
    <row r="320" spans="1:62"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row r="397" hidden="1" x14ac:dyDescent="0.3"/>
    <row r="398" hidden="1" x14ac:dyDescent="0.3"/>
    <row r="399" hidden="1" x14ac:dyDescent="0.3"/>
    <row r="400" hidden="1" x14ac:dyDescent="0.3"/>
    <row r="401" hidden="1" x14ac:dyDescent="0.3"/>
    <row r="402" hidden="1" x14ac:dyDescent="0.3"/>
    <row r="403" hidden="1" x14ac:dyDescent="0.3"/>
    <row r="404" hidden="1" x14ac:dyDescent="0.3"/>
    <row r="405" hidden="1" x14ac:dyDescent="0.3"/>
    <row r="406" hidden="1" x14ac:dyDescent="0.3"/>
    <row r="407" hidden="1" x14ac:dyDescent="0.3"/>
    <row r="408" hidden="1" x14ac:dyDescent="0.3"/>
    <row r="409" hidden="1" x14ac:dyDescent="0.3"/>
    <row r="410" hidden="1" x14ac:dyDescent="0.3"/>
    <row r="411" hidden="1" x14ac:dyDescent="0.3"/>
    <row r="412" hidden="1" x14ac:dyDescent="0.3"/>
    <row r="413" hidden="1" x14ac:dyDescent="0.3"/>
    <row r="414" hidden="1" x14ac:dyDescent="0.3"/>
    <row r="415" hidden="1" x14ac:dyDescent="0.3"/>
    <row r="416" hidden="1" x14ac:dyDescent="0.3"/>
    <row r="417" hidden="1" x14ac:dyDescent="0.3"/>
    <row r="418" hidden="1" x14ac:dyDescent="0.3"/>
    <row r="419" hidden="1" x14ac:dyDescent="0.3"/>
    <row r="420" hidden="1" x14ac:dyDescent="0.3"/>
    <row r="421" hidden="1" x14ac:dyDescent="0.3"/>
    <row r="422" hidden="1" x14ac:dyDescent="0.3"/>
    <row r="423" hidden="1" x14ac:dyDescent="0.3"/>
    <row r="424" hidden="1" x14ac:dyDescent="0.3"/>
  </sheetData>
  <sheetProtection password="CCB6" sheet="1" selectLockedCells="1"/>
  <mergeCells count="145">
    <mergeCell ref="A302:AJ306"/>
    <mergeCell ref="A193:B193"/>
    <mergeCell ref="A195:B195"/>
    <mergeCell ref="G221:H221"/>
    <mergeCell ref="K221:M221"/>
    <mergeCell ref="Q221:S221"/>
    <mergeCell ref="V221:W221"/>
    <mergeCell ref="A265:B265"/>
    <mergeCell ref="AE229:AH229"/>
    <mergeCell ref="AE231:AH231"/>
    <mergeCell ref="A295:AP301"/>
    <mergeCell ref="AE243:AH243"/>
    <mergeCell ref="C234:N235"/>
    <mergeCell ref="A261:B261"/>
    <mergeCell ref="AE233:AH233"/>
    <mergeCell ref="A274:B274"/>
    <mergeCell ref="AE225:AH225"/>
    <mergeCell ref="AE227:AH227"/>
    <mergeCell ref="AB221:AF221"/>
    <mergeCell ref="G223:H223"/>
    <mergeCell ref="AE223:AH223"/>
    <mergeCell ref="D276:AP280"/>
    <mergeCell ref="Q219:AI219"/>
    <mergeCell ref="Q218:AI218"/>
    <mergeCell ref="A267:B267"/>
    <mergeCell ref="A263:B263"/>
    <mergeCell ref="A255:AQ255"/>
    <mergeCell ref="AE235:AH235"/>
    <mergeCell ref="AE237:AH237"/>
    <mergeCell ref="AE239:AH239"/>
    <mergeCell ref="AE241:AH241"/>
    <mergeCell ref="D269:E269"/>
    <mergeCell ref="D270:E270"/>
    <mergeCell ref="D271:E271"/>
    <mergeCell ref="D272:E272"/>
    <mergeCell ref="A20:AQ20"/>
    <mergeCell ref="D21:E21"/>
    <mergeCell ref="F21:V21"/>
    <mergeCell ref="AL31:AQ31"/>
    <mergeCell ref="M41:Q41"/>
    <mergeCell ref="V41:X41"/>
    <mergeCell ref="A60:B60"/>
    <mergeCell ref="I29:AQ29"/>
    <mergeCell ref="A31:H31"/>
    <mergeCell ref="I31:AB31"/>
    <mergeCell ref="V45:X45"/>
    <mergeCell ref="D47:E47"/>
    <mergeCell ref="V47:X47"/>
    <mergeCell ref="D49:E49"/>
    <mergeCell ref="D45:E45"/>
    <mergeCell ref="D62:E62"/>
    <mergeCell ref="A56:AQ56"/>
    <mergeCell ref="F65:N71"/>
    <mergeCell ref="Q64:AQ71"/>
    <mergeCell ref="E82:S82"/>
    <mergeCell ref="A3:AQ3"/>
    <mergeCell ref="D12:E12"/>
    <mergeCell ref="F12:U12"/>
    <mergeCell ref="D13:E13"/>
    <mergeCell ref="F13:O13"/>
    <mergeCell ref="AE31:AK31"/>
    <mergeCell ref="D43:E43"/>
    <mergeCell ref="V43:X43"/>
    <mergeCell ref="A4:AQ4"/>
    <mergeCell ref="A5:AQ5"/>
    <mergeCell ref="D14:E14"/>
    <mergeCell ref="F14:T14"/>
    <mergeCell ref="A23:AQ24"/>
    <mergeCell ref="A37:B37"/>
    <mergeCell ref="D18:E18"/>
    <mergeCell ref="F18:Y18"/>
    <mergeCell ref="D64:E64"/>
    <mergeCell ref="Q62:AQ62"/>
    <mergeCell ref="A16:AP17"/>
    <mergeCell ref="A7:AP11"/>
    <mergeCell ref="D37:AP39"/>
    <mergeCell ref="D89:E89"/>
    <mergeCell ref="F89:T89"/>
    <mergeCell ref="D90:E90"/>
    <mergeCell ref="F90:T90"/>
    <mergeCell ref="A185:AQ185"/>
    <mergeCell ref="E178:AH180"/>
    <mergeCell ref="D113:E113"/>
    <mergeCell ref="F113:T113"/>
    <mergeCell ref="A107:AQ107"/>
    <mergeCell ref="A171:B171"/>
    <mergeCell ref="D150:E150"/>
    <mergeCell ref="D91:E91"/>
    <mergeCell ref="F91:T91"/>
    <mergeCell ref="D139:E139"/>
    <mergeCell ref="E96:F96"/>
    <mergeCell ref="AA151:AD151"/>
    <mergeCell ref="AA153:AD153"/>
    <mergeCell ref="AA155:AD155"/>
    <mergeCell ref="AA157:AD157"/>
    <mergeCell ref="AA159:AD159"/>
    <mergeCell ref="AA161:AD161"/>
    <mergeCell ref="AA163:AD163"/>
    <mergeCell ref="C243:O244"/>
    <mergeCell ref="D193:AP195"/>
    <mergeCell ref="A208:B208"/>
    <mergeCell ref="A209:B209"/>
    <mergeCell ref="A194:B194"/>
    <mergeCell ref="D198:G198"/>
    <mergeCell ref="L198:O198"/>
    <mergeCell ref="L202:O202"/>
    <mergeCell ref="A210:B210"/>
    <mergeCell ref="L205:O205"/>
    <mergeCell ref="Y221:AA221"/>
    <mergeCell ref="AK225:AP227"/>
    <mergeCell ref="A94:B94"/>
    <mergeCell ref="A132:AQ132"/>
    <mergeCell ref="A136:B136"/>
    <mergeCell ref="F146:AP148"/>
    <mergeCell ref="D208:AP211"/>
    <mergeCell ref="A215:AP216"/>
    <mergeCell ref="A111:AP112"/>
    <mergeCell ref="AA169:AD169"/>
    <mergeCell ref="AA165:AD165"/>
    <mergeCell ref="AA167:AD167"/>
    <mergeCell ref="E175:AH176"/>
    <mergeCell ref="E283:AL286"/>
    <mergeCell ref="E288:F288"/>
    <mergeCell ref="G288:X288"/>
    <mergeCell ref="E289:F289"/>
    <mergeCell ref="G289:U289"/>
    <mergeCell ref="E290:F290"/>
    <mergeCell ref="G290:I290"/>
    <mergeCell ref="D77:AP79"/>
    <mergeCell ref="A73:AP75"/>
    <mergeCell ref="A86:AP88"/>
    <mergeCell ref="D136:AP137"/>
    <mergeCell ref="A189:AP191"/>
    <mergeCell ref="A115:AP116"/>
    <mergeCell ref="K141:O141"/>
    <mergeCell ref="K144:O144"/>
    <mergeCell ref="Q141:AP142"/>
    <mergeCell ref="A118:B118"/>
    <mergeCell ref="E120:F120"/>
    <mergeCell ref="A122:B122"/>
    <mergeCell ref="E124:F124"/>
    <mergeCell ref="A126:B126"/>
    <mergeCell ref="E128:F128"/>
    <mergeCell ref="Q128:R128"/>
    <mergeCell ref="E98:F98"/>
  </mergeCells>
  <hyperlinks>
    <hyperlink ref="F12:U12" r:id="rId1" display="Meal Patterns for CACFP Child Care Programs"/>
    <hyperlink ref="F18:Y18" r:id="rId2" display="Action Guide for Child Care Nutrition and Physical Activity Policies"/>
    <hyperlink ref="F21:V21" r:id="rId3" location="CreditingWorksheets" display=" Crediting Foods in CACFP Child Care Programs"/>
    <hyperlink ref="F14:T14" r:id="rId4" display="Crediting Breakfast Cereals in the CACFP"/>
    <hyperlink ref="F89:T89" r:id="rId5" display="Whole Grain-rich Criteria for the CACFP"/>
    <hyperlink ref="F90:T90" r:id="rId6" display="Crediting Whole Grains in the CACFP"/>
    <hyperlink ref="F91:T91" r:id="rId7" display="https://portal.ct.gov/-/media/SDE/Nutrition/CACFP/Crediting/CreditEnrichedCACFP.pdf?la=en"/>
    <hyperlink ref="F113:T113" r:id="rId8" display="CACFP Best Practices"/>
    <hyperlink ref="E82:S82" r:id="rId9" display="Crediting Breakfast Cereals in the CACFP"/>
    <hyperlink ref="F13:O13" r:id="rId10" display="Grain Servings for the CACFP"/>
    <hyperlink ref="G290:I290" r:id="rId11" display="CACFP staff"/>
    <hyperlink ref="G289:U289" r:id="rId12" display="Meal Patterns for CACFP Child Care Programs"/>
    <hyperlink ref="G288:X288" r:id="rId13" display="Meal Pattern Requirements for CACFP Child Care Programs"/>
  </hyperlinks>
  <pageMargins left="0.2" right="0.2" top="0.45" bottom="0.2" header="0.51180555555555596" footer="0.35"/>
  <pageSetup scale="93" firstPageNumber="0" orientation="portrait" horizontalDpi="300" verticalDpi="300" r:id="rId14"/>
  <headerFooter alignWithMargins="0">
    <oddFooter>&amp;C&amp;"Arial Narrow,Regular"&amp;9Connecticut State Department of Education • Revised November 2019</oddFooter>
  </headerFooter>
  <rowBreaks count="5" manualBreakCount="5">
    <brk id="53" max="16383" man="1"/>
    <brk id="104" max="41" man="1"/>
    <brk id="129" max="41" man="1"/>
    <brk id="182" max="16383" man="1"/>
    <brk id="252" max="16383" man="1"/>
  </rowBreak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 1</vt:lpstr>
      <vt:lpstr>'Worksheet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Susan</dc:creator>
  <cp:lastModifiedBy>Fiore, Susan </cp:lastModifiedBy>
  <cp:lastPrinted>2019-11-11T12:26:27Z</cp:lastPrinted>
  <dcterms:created xsi:type="dcterms:W3CDTF">2018-10-26T11:01:13Z</dcterms:created>
  <dcterms:modified xsi:type="dcterms:W3CDTF">2019-11-17T14:21:33Z</dcterms:modified>
</cp:coreProperties>
</file>