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K:\SFIORE\CNP Guides\CACFP\Crediting CACFP\Crediting Worksheets CACFP\"/>
    </mc:Choice>
  </mc:AlternateContent>
  <workbookProtection workbookPassword="C734" lockStructure="1"/>
  <bookViews>
    <workbookView xWindow="0" yWindow="0" windowWidth="20490" windowHeight="7050"/>
  </bookViews>
  <sheets>
    <sheet name="Sheet1" sheetId="1" r:id="rId1"/>
  </sheets>
  <definedNames>
    <definedName name="_xlnm.Print_Area" localSheetId="0">Sheet1!$A$1:$AH$311</definedName>
  </definedNames>
  <calcPr calcId="162913"/>
</workbook>
</file>

<file path=xl/calcChain.xml><?xml version="1.0" encoding="utf-8"?>
<calcChain xmlns="http://schemas.openxmlformats.org/spreadsheetml/2006/main">
  <c r="T73" i="1" l="1"/>
  <c r="AC73" i="1" s="1"/>
  <c r="T57" i="1"/>
  <c r="AC57" i="1" s="1"/>
  <c r="O228" i="1" l="1"/>
  <c r="V243" i="1" l="1"/>
  <c r="V241" i="1"/>
  <c r="V239" i="1"/>
  <c r="V237" i="1"/>
  <c r="V235" i="1"/>
  <c r="V233" i="1"/>
  <c r="V231" i="1"/>
  <c r="T78" i="1"/>
  <c r="AC78" i="1" s="1"/>
  <c r="T77" i="1"/>
  <c r="AC77" i="1" s="1"/>
  <c r="T76" i="1"/>
  <c r="AC76" i="1" s="1"/>
  <c r="T75" i="1"/>
  <c r="AC75" i="1" s="1"/>
  <c r="T74" i="1"/>
  <c r="AC74" i="1" s="1"/>
  <c r="T72" i="1"/>
  <c r="AC72" i="1" s="1"/>
  <c r="AC79" i="1" l="1"/>
  <c r="T79" i="1"/>
  <c r="Z111" i="1" l="1"/>
  <c r="T59" i="1"/>
  <c r="AC59" i="1" s="1"/>
  <c r="T58" i="1"/>
  <c r="AC58" i="1" s="1"/>
  <c r="T56" i="1"/>
  <c r="T60" i="1"/>
  <c r="AC60" i="1" s="1"/>
  <c r="T61" i="1"/>
  <c r="AC61" i="1" s="1"/>
  <c r="T62" i="1"/>
  <c r="AC62" i="1" s="1"/>
  <c r="AC56" i="1" l="1"/>
  <c r="T63" i="1"/>
  <c r="Z109" i="1" l="1"/>
  <c r="T81" i="1"/>
  <c r="Z129" i="1" s="1"/>
  <c r="Z138" i="1" s="1"/>
  <c r="AF266" i="1"/>
  <c r="AC266" i="1"/>
  <c r="AC256" i="1"/>
  <c r="AC254" i="1"/>
  <c r="AF256" i="1"/>
  <c r="AF254" i="1"/>
  <c r="AF252" i="1"/>
  <c r="AC252" i="1"/>
  <c r="N179" i="1"/>
  <c r="AF241" i="1"/>
  <c r="Z196" i="1"/>
  <c r="Z198" i="1"/>
  <c r="Z200" i="1"/>
  <c r="AC63" i="1" l="1"/>
  <c r="AC81" i="1" s="1"/>
  <c r="P113" i="1" l="1"/>
  <c r="AC268" i="1" s="1"/>
  <c r="V113" i="1"/>
  <c r="AF268" i="1" s="1"/>
  <c r="Z131" i="1" l="1"/>
  <c r="Z140" i="1" s="1"/>
  <c r="L161" i="1" l="1"/>
  <c r="Z149" i="1"/>
  <c r="U273" i="1" s="1"/>
  <c r="Z147" i="1"/>
  <c r="K273" i="1" s="1"/>
  <c r="V249" i="1"/>
  <c r="AC249" i="1" s="1"/>
  <c r="AF237" i="1"/>
  <c r="AC237" i="1"/>
  <c r="V247" i="1"/>
  <c r="AF239" i="1"/>
  <c r="AC239" i="1"/>
  <c r="V245" i="1"/>
  <c r="AF249" i="1" l="1"/>
  <c r="AC247" i="1"/>
  <c r="AF247" i="1"/>
  <c r="AF245" i="1"/>
  <c r="AC245" i="1"/>
  <c r="AC275" i="1" l="1"/>
  <c r="AF275" i="1"/>
</calcChain>
</file>

<file path=xl/sharedStrings.xml><?xml version="1.0" encoding="utf-8"?>
<sst xmlns="http://schemas.openxmlformats.org/spreadsheetml/2006/main" count="353" uniqueCount="174">
  <si>
    <t xml:space="preserve"> Yes</t>
  </si>
  <si>
    <t xml:space="preserve"> No</t>
  </si>
  <si>
    <t>Column 1</t>
  </si>
  <si>
    <t>Column 2</t>
  </si>
  <si>
    <t>Column 3</t>
  </si>
  <si>
    <t>Column 5</t>
  </si>
  <si>
    <t>Grain Ingredients in Recipe</t>
  </si>
  <si>
    <t>servings</t>
  </si>
  <si>
    <t>g</t>
  </si>
  <si>
    <t>mg</t>
  </si>
  <si>
    <t>pieces</t>
  </si>
  <si>
    <t>Calories</t>
  </si>
  <si>
    <t>Sodium (mg)</t>
  </si>
  <si>
    <t>·</t>
  </si>
  <si>
    <t xml:space="preserve">Sugars (g) </t>
  </si>
  <si>
    <t>with at least 2.5 g of fiber most often</t>
  </si>
  <si>
    <r>
      <rPr>
        <sz val="11"/>
        <color indexed="8"/>
        <rFont val="Symbol"/>
        <family val="1"/>
        <charset val="2"/>
      </rPr>
      <t>¸</t>
    </r>
    <r>
      <rPr>
        <sz val="11"/>
        <color indexed="8"/>
        <rFont val="Arial Narrow"/>
        <family val="2"/>
      </rPr>
      <t xml:space="preserve"> 14.75 =</t>
    </r>
  </si>
  <si>
    <t>Part 1 — Grain Ingredients</t>
  </si>
  <si>
    <t xml:space="preserve">Total:  </t>
  </si>
  <si>
    <t xml:space="preserve">Subtotal:  </t>
  </si>
  <si>
    <t>A</t>
  </si>
  <si>
    <t>B</t>
  </si>
  <si>
    <t>C</t>
  </si>
  <si>
    <t>Inquiries regarding the Connecticut State Department of Education’s nondiscrimination policies should be directed to: Levy Gillespie, Equal Employment Opportunity Director/Americans with Disabilities Coordinator (ADA), Connecticut State Department of Education, 450 Columbus Boulevard, Suite 607, Hartford, CT 06103, 860-807-2071, levy.gillespie@ct.gov.</t>
  </si>
  <si>
    <t>The Connecticut State Department of Education is committed to a policy of equal opportunity/affirmative action for all qualified persons. The Connecticut Department of Education does not discriminate in any employment practice, education program, or educational activity on the basis of age, ancestry, color, criminal record (in state employment and licensing), gender identity or expression, genetic information, intellectual disability, learning disability, marital status, mental disability (past or present), national origin, physical disability (including blindness), race, religious creed, retaliation for previously opposed discrimination or coercion, sex (pregnancy or sexual harassment), sexual orientation, veteran status or workplace hazards to reproductive systems, unless there is a bona fide occupational qualification excluding persons in any of the aforementioned protected classes.</t>
  </si>
  <si>
    <t>Part 2 — Creditable Grains</t>
  </si>
  <si>
    <t>Part 3 — CACFP Whole Grain-rich (WGR) Criteria</t>
  </si>
  <si>
    <t>Part 4 — CACFP Serving Size</t>
  </si>
  <si>
    <t>Is A equal to or greater than B?</t>
  </si>
  <si>
    <t>Part 5 — Nutrition Information for Recipe's Serving</t>
  </si>
  <si>
    <t>D</t>
  </si>
  <si>
    <r>
      <t xml:space="preserve"> </t>
    </r>
    <r>
      <rPr>
        <b/>
        <sz val="11"/>
        <color indexed="8"/>
        <rFont val="Arial Narrow"/>
        <family val="2"/>
      </rPr>
      <t xml:space="preserve">Yes: </t>
    </r>
    <r>
      <rPr>
        <sz val="11"/>
        <color indexed="8"/>
        <rFont val="Arial Narrow"/>
        <family val="2"/>
      </rPr>
      <t>Recipe is WGR</t>
    </r>
  </si>
  <si>
    <r>
      <t xml:space="preserve"> </t>
    </r>
    <r>
      <rPr>
        <b/>
        <sz val="11"/>
        <color indexed="8"/>
        <rFont val="Arial Narrow"/>
        <family val="2"/>
      </rPr>
      <t xml:space="preserve">No: </t>
    </r>
    <r>
      <rPr>
        <sz val="11"/>
        <color indexed="8"/>
        <rFont val="Arial Narrow"/>
        <family val="2"/>
      </rPr>
      <t>Recipe is not WGR</t>
    </r>
  </si>
  <si>
    <t>grams</t>
  </si>
  <si>
    <t>E</t>
  </si>
  <si>
    <t>recipe servings</t>
  </si>
  <si>
    <t>grain servings</t>
  </si>
  <si>
    <t>F</t>
  </si>
  <si>
    <t xml:space="preserve">Determine Grain Servings </t>
  </si>
  <si>
    <t>G</t>
  </si>
  <si>
    <t>H</t>
  </si>
  <si>
    <t>Required CACFP serving size (number of pieces).</t>
  </si>
  <si>
    <t xml:space="preserve">Quantity in Pounds (lb.)  </t>
  </si>
  <si>
    <t>x 453.6 =</t>
  </si>
  <si>
    <t>Total fat (g)</t>
  </si>
  <si>
    <t>Saturated fat (g)</t>
  </si>
  <si>
    <t>Trans fat (g)</t>
  </si>
  <si>
    <t>Percentage of calories from fat</t>
  </si>
  <si>
    <t>Percentage of calories from saturated fat</t>
  </si>
  <si>
    <t>Percentage of calories from sugars</t>
  </si>
  <si>
    <t xml:space="preserve">Dietary fiber (g) </t>
  </si>
  <si>
    <t>Æ</t>
  </si>
  <si>
    <t>STOP: Do not complete the other sections of this worksheet.</t>
  </si>
  <si>
    <r>
      <t xml:space="preserve">Trans fat: </t>
    </r>
    <r>
      <rPr>
        <sz val="11"/>
        <rFont val="Arial Narrow"/>
        <family val="2"/>
      </rPr>
      <t>less than 0.5 g</t>
    </r>
  </si>
  <si>
    <r>
      <t xml:space="preserve">Sodium: </t>
    </r>
    <r>
      <rPr>
        <sz val="11"/>
        <rFont val="Arial Narrow"/>
        <family val="2"/>
      </rPr>
      <t>200 mg or less</t>
    </r>
  </si>
  <si>
    <r>
      <t xml:space="preserve">Fiber: </t>
    </r>
    <r>
      <rPr>
        <sz val="11"/>
        <rFont val="Arial Narrow"/>
        <family val="2"/>
      </rPr>
      <t>Choose whole grains and foods</t>
    </r>
  </si>
  <si>
    <r>
      <t xml:space="preserve">Fat: </t>
    </r>
    <r>
      <rPr>
        <sz val="11"/>
        <rFont val="Arial Narrow"/>
        <family val="2"/>
      </rPr>
      <t>35% or less</t>
    </r>
  </si>
  <si>
    <r>
      <t xml:space="preserve">Saturated fat: </t>
    </r>
    <r>
      <rPr>
        <sz val="11"/>
        <rFont val="Arial Narrow"/>
        <family val="2"/>
      </rPr>
      <t>less than 10%</t>
    </r>
  </si>
  <si>
    <r>
      <t xml:space="preserve">Sugars: </t>
    </r>
    <r>
      <rPr>
        <sz val="11"/>
        <rFont val="Arial Narrow"/>
        <family val="2"/>
      </rPr>
      <t>35% or less</t>
    </r>
  </si>
  <si>
    <r>
      <t xml:space="preserve">Is the recipe </t>
    </r>
    <r>
      <rPr>
        <b/>
        <sz val="11"/>
        <color indexed="8"/>
        <rFont val="Arial Narrow"/>
        <family val="2"/>
      </rPr>
      <t>creditable</t>
    </r>
    <r>
      <rPr>
        <sz val="11"/>
        <color indexed="8"/>
        <rFont val="Arial Narrow"/>
        <family val="2"/>
      </rPr>
      <t>? (See part 2.)</t>
    </r>
  </si>
  <si>
    <r>
      <t>Is the</t>
    </r>
    <r>
      <rPr>
        <b/>
        <sz val="11"/>
        <color indexed="8"/>
        <rFont val="Arial Narrow"/>
        <family val="2"/>
      </rPr>
      <t xml:space="preserve"> </t>
    </r>
    <r>
      <rPr>
        <sz val="11"/>
        <color indexed="8"/>
        <rFont val="Arial Narrow"/>
        <family val="2"/>
      </rPr>
      <t>recipe</t>
    </r>
    <r>
      <rPr>
        <b/>
        <sz val="11"/>
        <color indexed="8"/>
        <rFont val="Arial Narrow"/>
        <family val="2"/>
      </rPr>
      <t xml:space="preserve"> WGR</t>
    </r>
    <r>
      <rPr>
        <sz val="11"/>
        <color indexed="8"/>
        <rFont val="Arial Narrow"/>
        <family val="2"/>
      </rPr>
      <t>? (See part 3.)</t>
    </r>
  </si>
  <si>
    <t>I</t>
  </si>
  <si>
    <t>J</t>
  </si>
  <si>
    <t xml:space="preserve"> pieces =</t>
  </si>
  <si>
    <t xml:space="preserve"> servings of CACFP grains component</t>
  </si>
  <si>
    <t xml:space="preserve">Grains servings per recipe serving (divide B by C). </t>
  </si>
  <si>
    <t>Grams of creditable grains per recipe serving (divide A by C).</t>
  </si>
  <si>
    <r>
      <t xml:space="preserve">List the total weight (grams) of </t>
    </r>
    <r>
      <rPr>
        <b/>
        <sz val="11"/>
        <color indexed="8"/>
        <rFont val="Arial Narrow"/>
        <family val="2"/>
      </rPr>
      <t>whole grain</t>
    </r>
    <r>
      <rPr>
        <sz val="11"/>
        <color indexed="8"/>
        <rFont val="Arial Narrow"/>
        <family val="2"/>
      </rPr>
      <t>s in the recipe (from A in part 1):</t>
    </r>
  </si>
  <si>
    <r>
      <t xml:space="preserve">List the total weight (grams) of other </t>
    </r>
    <r>
      <rPr>
        <b/>
        <sz val="11"/>
        <color indexed="8"/>
        <rFont val="Arial Narrow"/>
        <family val="2"/>
      </rPr>
      <t>creditable grains</t>
    </r>
    <r>
      <rPr>
        <sz val="11"/>
        <color indexed="8"/>
        <rFont val="Arial Narrow"/>
        <family val="2"/>
      </rPr>
      <t xml:space="preserve"> in the recipe (from B in part 1):</t>
    </r>
  </si>
  <si>
    <r>
      <t xml:space="preserve">From the recipe, enter the </t>
    </r>
    <r>
      <rPr>
        <b/>
        <sz val="11"/>
        <rFont val="Arial Narrow"/>
        <family val="2"/>
      </rPr>
      <t>number of serving</t>
    </r>
    <r>
      <rPr>
        <sz val="11"/>
        <rFont val="Arial Narrow"/>
        <family val="2"/>
      </rPr>
      <t>s in the blue box in 3C below and the</t>
    </r>
    <r>
      <rPr>
        <b/>
        <sz val="11"/>
        <rFont val="Arial Narrow"/>
        <family val="2"/>
      </rPr>
      <t xml:space="preserve"> serving siz</t>
    </r>
    <r>
      <rPr>
        <sz val="11"/>
        <rFont val="Arial Narrow"/>
        <family val="2"/>
      </rPr>
      <t xml:space="preserve">e in the blue box in 4D below. </t>
    </r>
  </si>
  <si>
    <t xml:space="preserve"> Serving size (number of pieces):           </t>
  </si>
  <si>
    <t xml:space="preserve"> Nutrition Information:</t>
  </si>
  <si>
    <t xml:space="preserve"> Calories</t>
  </si>
  <si>
    <t xml:space="preserve"> Saturated fat (g)</t>
  </si>
  <si>
    <t xml:space="preserve"> Trans fat (g)</t>
  </si>
  <si>
    <t xml:space="preserve"> Percentage of calories from fat</t>
  </si>
  <si>
    <t xml:space="preserve"> Percentage of calories from saturated fat</t>
  </si>
  <si>
    <t xml:space="preserve"> Percentage of calories from sugars</t>
  </si>
  <si>
    <r>
      <t xml:space="preserve">Total weight (grams) of </t>
    </r>
    <r>
      <rPr>
        <b/>
        <sz val="11"/>
        <color rgb="FF000000"/>
        <rFont val="Arial Narrow"/>
        <family val="2"/>
      </rPr>
      <t>creditable grain</t>
    </r>
    <r>
      <rPr>
        <sz val="11"/>
        <color rgb="FF000000"/>
        <rFont val="Arial Narrow"/>
        <family val="2"/>
      </rPr>
      <t>s in the recipe (from C in part 1).</t>
    </r>
  </si>
  <si>
    <r>
      <t xml:space="preserve">Total </t>
    </r>
    <r>
      <rPr>
        <b/>
        <sz val="11"/>
        <color rgb="FF000000"/>
        <rFont val="Arial Narrow"/>
        <family val="2"/>
      </rPr>
      <t>grain servings</t>
    </r>
    <r>
      <rPr>
        <sz val="11"/>
        <color rgb="FF000000"/>
        <rFont val="Arial Narrow"/>
        <family val="2"/>
      </rPr>
      <t xml:space="preserve"> in the recipe (from D in part 1).</t>
    </r>
  </si>
  <si>
    <t>enter "1" for 1 roll and for enter "½" or "0.5" for ½ muffin.</t>
  </si>
  <si>
    <r>
      <rPr>
        <b/>
        <sz val="11"/>
        <color indexed="10"/>
        <rFont val="Arial Narrow"/>
        <family val="2"/>
      </rPr>
      <t>Note:</t>
    </r>
    <r>
      <rPr>
        <sz val="11"/>
        <rFont val="Arial Narrow"/>
        <family val="2"/>
      </rPr>
      <t xml:space="preserve"> The recipe's serving size may be different from the required CACFP serving size. </t>
    </r>
  </si>
  <si>
    <t xml:space="preserve"> (from step 4D in part 4)</t>
  </si>
  <si>
    <t xml:space="preserve"> pieces (from step 8 in part 4)</t>
  </si>
  <si>
    <r>
      <t xml:space="preserve">List the </t>
    </r>
    <r>
      <rPr>
        <b/>
        <sz val="11"/>
        <color rgb="FF000000"/>
        <rFont val="Arial Narrow"/>
        <family val="2"/>
      </rPr>
      <t>recipe's s</t>
    </r>
    <r>
      <rPr>
        <b/>
        <sz val="11"/>
        <color indexed="8"/>
        <rFont val="Arial Narrow"/>
        <family val="2"/>
      </rPr>
      <t>erving size</t>
    </r>
    <r>
      <rPr>
        <sz val="11"/>
        <color indexed="8"/>
        <rFont val="Arial Narrow"/>
        <family val="2"/>
      </rPr>
      <t xml:space="preserve"> (number of pieces). For example, </t>
    </r>
  </si>
  <si>
    <r>
      <t xml:space="preserve">List the </t>
    </r>
    <r>
      <rPr>
        <b/>
        <sz val="11"/>
        <rFont val="Arial Narrow"/>
        <family val="2"/>
      </rPr>
      <t>number of servings</t>
    </r>
    <r>
      <rPr>
        <sz val="11"/>
        <rFont val="Arial Narrow"/>
        <family val="2"/>
      </rPr>
      <t xml:space="preserve"> in the recipe.</t>
    </r>
  </si>
  <si>
    <t>in the Child and Adult Care Food Program (CACFP)</t>
  </si>
  <si>
    <r>
      <t>This worksheet applies only to foods that belong in</t>
    </r>
    <r>
      <rPr>
        <b/>
        <sz val="11"/>
        <rFont val="Arial Narrow"/>
        <family val="2"/>
      </rPr>
      <t xml:space="preserve"> groups A-E</t>
    </r>
    <r>
      <rPr>
        <sz val="11"/>
        <rFont val="Arial Narrow"/>
        <family val="2"/>
      </rPr>
      <t xml:space="preserve"> of the U.S. Department of Agriculture’s (USDA) grain serving size chart (effective through September 30, 2021), such as bread, muffins, pancakes, and waffles. Groups F and G contain grain-based desserts. </t>
    </r>
    <r>
      <rPr>
        <b/>
        <sz val="11"/>
        <color rgb="FFFF0000"/>
        <rFont val="Arial Narrow"/>
        <family val="2"/>
      </rPr>
      <t xml:space="preserve">Note: </t>
    </r>
    <r>
      <rPr>
        <sz val="11"/>
        <rFont val="Arial Narrow"/>
        <family val="2"/>
      </rPr>
      <t>Except for sweet crackers such as graham crackers and animal crackers, grain-based desserts cannot credit in the CACFP meal patterns. Examples include cookies, sweet pie crusts, doughnuts, cereal bars, granola bars, sweet rolls, pastries, toaster pastries, cake, and brownies. For information on the CACFP meal patterns and grain servings, see the resources below.</t>
    </r>
  </si>
  <si>
    <t>Grain Servings for the CACFP</t>
  </si>
  <si>
    <r>
      <t xml:space="preserve">Instructions: </t>
    </r>
    <r>
      <rPr>
        <sz val="11"/>
        <rFont val="Arial Narrow"/>
        <family val="2"/>
      </rPr>
      <t xml:space="preserve">Use the recipe's </t>
    </r>
    <r>
      <rPr>
        <b/>
        <sz val="11"/>
        <rFont val="Arial Narrow"/>
        <family val="2"/>
      </rPr>
      <t>nutrition information</t>
    </r>
    <r>
      <rPr>
        <sz val="11"/>
        <rFont val="Arial Narrow"/>
        <family val="2"/>
      </rPr>
      <t xml:space="preserve"> and </t>
    </r>
    <r>
      <rPr>
        <b/>
        <sz val="11"/>
        <rFont val="Arial Narrow"/>
        <family val="2"/>
      </rPr>
      <t xml:space="preserve">ingredients </t>
    </r>
    <r>
      <rPr>
        <sz val="11"/>
        <rFont val="Arial Narrow"/>
        <family val="2"/>
      </rPr>
      <t>to enter information in the</t>
    </r>
    <r>
      <rPr>
        <b/>
        <sz val="11"/>
        <rFont val="Arial Narrow"/>
        <family val="2"/>
      </rPr>
      <t xml:space="preserve"> blue boxes, </t>
    </r>
    <r>
      <rPr>
        <sz val="11"/>
        <rFont val="Arial Narrow"/>
        <family val="2"/>
      </rPr>
      <t xml:space="preserve">following the directions indicated. For "yes" or "no" questions, enter "X" in the appropriate box. The yellow boxes calculate automatically. </t>
    </r>
  </si>
  <si>
    <r>
      <t xml:space="preserve">Note: </t>
    </r>
    <r>
      <rPr>
        <sz val="11"/>
        <rFont val="Arial Narrow"/>
        <family val="2"/>
      </rPr>
      <t xml:space="preserve">CACFP sponsors should keep completed worksheets on file for the Administrative Review of the CACFP. The CSDE recommends maintaining completed worksheets electronically in a folder on the computer. Printed copies are not required. </t>
    </r>
  </si>
  <si>
    <r>
      <t xml:space="preserve">Enter the recipe's </t>
    </r>
    <r>
      <rPr>
        <b/>
        <sz val="11"/>
        <rFont val="Arial Narrow"/>
        <family val="2"/>
      </rPr>
      <t>whole grains</t>
    </r>
    <r>
      <rPr>
        <sz val="11"/>
        <rFont val="Arial Narrow"/>
        <family val="2"/>
      </rPr>
      <t xml:space="preserve"> in column 1 of table 1 and </t>
    </r>
    <r>
      <rPr>
        <b/>
        <sz val="11"/>
        <rFont val="Arial Narrow"/>
        <family val="2"/>
      </rPr>
      <t>enriched grains, bran, and germ</t>
    </r>
    <r>
      <rPr>
        <sz val="11"/>
        <rFont val="Arial Narrow"/>
        <family val="2"/>
      </rPr>
      <t xml:space="preserve">  in column 1 of table 2.  For information on identifying whole and enriched grains, see the CSDE's handouts below.</t>
    </r>
  </si>
  <si>
    <t>Whole Grain-rich Criteria for the CACFP</t>
  </si>
  <si>
    <t>Crediting Whole Grains in the CACFP</t>
  </si>
  <si>
    <t xml:space="preserve">Crediting Enriched Grains in the CACFP
</t>
  </si>
  <si>
    <t>Basics at a Glance Portion Control Poster</t>
  </si>
  <si>
    <t>(Institute of Child Nutrition (ICN))</t>
  </si>
  <si>
    <t>Table 8: Decimal Equivalents for Fractions of a Unit</t>
  </si>
  <si>
    <r>
      <t xml:space="preserve">(“Introduction” section, USDA’s </t>
    </r>
    <r>
      <rPr>
        <i/>
        <sz val="11"/>
        <color rgb="FF000000"/>
        <rFont val="Arial Narrow"/>
        <family val="2"/>
      </rPr>
      <t>Food Buying Guide for Child Nutrition Programs</t>
    </r>
    <r>
      <rPr>
        <sz val="11"/>
        <color rgb="FF000000"/>
        <rFont val="Arial Narrow"/>
        <family val="2"/>
      </rPr>
      <t>)</t>
    </r>
  </si>
  <si>
    <t>Column 2: List the quantity in pounds (lb.) for each ingredient. Divide ounces (oz.) by 16 to get the decimal equivalent, e.g., 1 pound 7 ounces equals 1.44 pounds (7 divided by 16 equals .44). For assistance with recipe calculations, such as converting fractions to decimals, review the resources below.</t>
  </si>
  <si>
    <t>lb.</t>
  </si>
  <si>
    <t>Table 1: Whole Grains</t>
  </si>
  <si>
    <t>Table 2: Enriched grains, bran, and germ</t>
  </si>
  <si>
    <r>
      <t xml:space="preserve">A recipe </t>
    </r>
    <r>
      <rPr>
        <sz val="12"/>
        <color indexed="8"/>
        <rFont val="Arial Narrow"/>
        <family val="2"/>
      </rPr>
      <t xml:space="preserve">credits as the grains component if a creditable grain (or the combined weight of all creditable grains) is the </t>
    </r>
    <r>
      <rPr>
        <b/>
        <sz val="12"/>
        <color indexed="8"/>
        <rFont val="Arial Narrow"/>
        <family val="2"/>
      </rPr>
      <t>greatest</t>
    </r>
    <r>
      <rPr>
        <sz val="12"/>
        <color indexed="8"/>
        <rFont val="Arial Narrow"/>
        <family val="2"/>
      </rPr>
      <t xml:space="preserve"> </t>
    </r>
    <r>
      <rPr>
        <b/>
        <sz val="12"/>
        <color indexed="8"/>
        <rFont val="Arial Narrow"/>
        <family val="2"/>
      </rPr>
      <t>ingredient by weight</t>
    </r>
    <r>
      <rPr>
        <sz val="12"/>
        <color indexed="8"/>
        <rFont val="Arial Narrow"/>
        <family val="2"/>
      </rPr>
      <t xml:space="preserve"> in the standardized recipe. Creditable grains include whole grains, enriched grains, bran, and germ.</t>
    </r>
  </si>
  <si>
    <t>How to Identify Creditable Grains in the CACFP</t>
  </si>
  <si>
    <r>
      <t xml:space="preserve">Review the recipe's </t>
    </r>
    <r>
      <rPr>
        <b/>
        <sz val="11"/>
        <color theme="1"/>
        <rFont val="Arial Narrow"/>
        <family val="2"/>
      </rPr>
      <t>ingredients</t>
    </r>
    <r>
      <rPr>
        <sz val="11"/>
        <color theme="1"/>
        <rFont val="Arial Narrow"/>
        <family val="2"/>
      </rPr>
      <t xml:space="preserve">. Are creditable grains the </t>
    </r>
    <r>
      <rPr>
        <b/>
        <sz val="11"/>
        <color theme="1"/>
        <rFont val="Arial Narrow"/>
        <family val="2"/>
      </rPr>
      <t>greatest</t>
    </r>
    <r>
      <rPr>
        <sz val="11"/>
        <color theme="1"/>
        <rFont val="Arial Narrow"/>
        <family val="2"/>
      </rPr>
      <t xml:space="preserve"> ingredient by weight in the  recipe?</t>
    </r>
  </si>
  <si>
    <t>CACFP Best Practices</t>
  </si>
  <si>
    <r>
      <t>A recipe meets the</t>
    </r>
    <r>
      <rPr>
        <sz val="11"/>
        <color indexed="8"/>
        <rFont val="Arial Narrow"/>
        <family val="2"/>
      </rPr>
      <t xml:space="preserve"> WGR criteria if a </t>
    </r>
    <r>
      <rPr>
        <b/>
        <sz val="11"/>
        <color indexed="8"/>
        <rFont val="Arial Narrow"/>
        <family val="2"/>
      </rPr>
      <t>whole grain</t>
    </r>
    <r>
      <rPr>
        <sz val="11"/>
        <color indexed="8"/>
        <rFont val="Arial Narrow"/>
        <family val="2"/>
      </rPr>
      <t xml:space="preserve"> (or the combined weight of all whole grains) is </t>
    </r>
    <r>
      <rPr>
        <b/>
        <sz val="11"/>
        <color indexed="8"/>
        <rFont val="Arial Narrow"/>
        <family val="2"/>
      </rPr>
      <t>equal to or greater than</t>
    </r>
    <r>
      <rPr>
        <sz val="11"/>
        <color indexed="8"/>
        <rFont val="Arial Narrow"/>
        <family val="2"/>
      </rPr>
      <t xml:space="preserve"> the combined weight of all other creditable grains in the standardized recipe. Creditable grains include whole grains, enriched grains, bran, and germ.</t>
    </r>
  </si>
  <si>
    <r>
      <rPr>
        <b/>
        <sz val="11"/>
        <color rgb="FFFF0000"/>
        <rFont val="Arial Narrow"/>
        <family val="2"/>
      </rPr>
      <t>Note:</t>
    </r>
    <r>
      <rPr>
        <sz val="11"/>
        <rFont val="Arial Narrow"/>
        <family val="2"/>
      </rPr>
      <t xml:space="preserve"> The grains serving per piece rounds </t>
    </r>
    <r>
      <rPr>
        <b/>
        <sz val="11"/>
        <rFont val="Arial Narrow"/>
        <family val="2"/>
      </rPr>
      <t>down</t>
    </r>
    <r>
      <rPr>
        <sz val="11"/>
        <rFont val="Arial Narrow"/>
        <family val="2"/>
      </rPr>
      <t xml:space="preserve"> to the nearest quarter (¼) serving.  For example, 1.49 and 1.27 round down to 1.25 and 1.24 rounds down to 1.</t>
    </r>
  </si>
  <si>
    <r>
      <t xml:space="preserve">Read the recipe. From the recipe's nutrient analysis, enter the </t>
    </r>
    <r>
      <rPr>
        <b/>
        <sz val="11"/>
        <rFont val="Arial Narrow"/>
        <family val="2"/>
      </rPr>
      <t xml:space="preserve">nutrition information </t>
    </r>
    <r>
      <rPr>
        <sz val="11"/>
        <rFont val="Arial Narrow"/>
        <family val="2"/>
      </rPr>
      <t>per serving in the blue boxes in B below. If the recipe does not provide nutrition information, use the CSDE's worksheet below to determine the nutrition information per serving.</t>
    </r>
  </si>
  <si>
    <r>
      <t xml:space="preserve">Read the </t>
    </r>
    <r>
      <rPr>
        <b/>
        <sz val="11"/>
        <rFont val="Arial Narrow"/>
        <family val="2"/>
      </rPr>
      <t>ingredients statement</t>
    </r>
    <r>
      <rPr>
        <sz val="11"/>
        <rFont val="Arial Narrow"/>
        <family val="2"/>
      </rPr>
      <t>. For each question below, check (X) either "Yes" or "No" in the blue boxes.</t>
    </r>
  </si>
  <si>
    <r>
      <t xml:space="preserve">Does the product contain </t>
    </r>
    <r>
      <rPr>
        <b/>
        <sz val="11"/>
        <rFont val="Arial Narrow"/>
        <family val="2"/>
      </rPr>
      <t>chemically altered fat substitutes</t>
    </r>
    <r>
      <rPr>
        <sz val="11"/>
        <rFont val="Arial Narrow"/>
        <family val="2"/>
      </rPr>
      <t xml:space="preserve">, e.g., Olestra, Olean and Simplesse? </t>
    </r>
    <r>
      <rPr>
        <vertAlign val="superscript"/>
        <sz val="11"/>
        <rFont val="Arial Narrow"/>
        <family val="2"/>
      </rPr>
      <t>1</t>
    </r>
  </si>
  <si>
    <r>
      <t xml:space="preserve">Does the product contain </t>
    </r>
    <r>
      <rPr>
        <b/>
        <sz val="11"/>
        <rFont val="Arial Narrow"/>
        <family val="2"/>
      </rPr>
      <t>nonnutritive sweeteners (artificial or natural)</t>
    </r>
    <r>
      <rPr>
        <sz val="11"/>
        <rFont val="Arial Narrow"/>
        <family val="2"/>
      </rPr>
      <t xml:space="preserve"> or </t>
    </r>
    <r>
      <rPr>
        <b/>
        <sz val="11"/>
        <rFont val="Arial Narrow"/>
        <family val="2"/>
      </rPr>
      <t>sugar alcohols</t>
    </r>
    <r>
      <rPr>
        <sz val="11"/>
        <rFont val="Arial Narrow"/>
        <family val="2"/>
      </rPr>
      <t xml:space="preserve">? </t>
    </r>
    <r>
      <rPr>
        <vertAlign val="superscript"/>
        <sz val="11"/>
        <rFont val="Arial Narrow"/>
        <family val="2"/>
      </rPr>
      <t>1</t>
    </r>
  </si>
  <si>
    <t>Examples include acesulfame potassium, aspartame, and sucralose, stevia (Rebiana, Rebaudioside A, Truvia, PureVia, and SweetLeaf), and sugar alcohols (e.g., sorbitol, mannitol, xylitol, maltitol, maltitol syrup, lactitol, erythritol, isomalt, and hydrogenated starch hydrolysates (HSH)).</t>
  </si>
  <si>
    <t>`</t>
  </si>
  <si>
    <t>(CSDE Guide)</t>
  </si>
  <si>
    <t>(CSDE webpage)</t>
  </si>
  <si>
    <t>CACFP staff</t>
  </si>
  <si>
    <t>Page 1 of 7</t>
  </si>
  <si>
    <t>Page 2 of 7</t>
  </si>
  <si>
    <t>Page 3 of 7</t>
  </si>
  <si>
    <t>Page 4 of 7</t>
  </si>
  <si>
    <t>Page 5 of 7</t>
  </si>
  <si>
    <t>Page 6 of 7</t>
  </si>
  <si>
    <t>Page 7 of 7</t>
  </si>
  <si>
    <t>(Through September 30, 2021)</t>
  </si>
  <si>
    <t>Crediting Foods in CACFP Adult Day Care Centers</t>
  </si>
  <si>
    <t>If creditable grains are not the greatest ingredient, the recipe cannot credit in the CACFP adult meal patterns. For example, if the weight of the sugar in a recipe is more than the weight of the creditable grains, the recipe cannot credit as the grains component.</t>
  </si>
  <si>
    <r>
      <t xml:space="preserve"> No: </t>
    </r>
    <r>
      <rPr>
        <sz val="11"/>
        <color indexed="8"/>
        <rFont val="Arial Narrow"/>
        <family val="2"/>
      </rPr>
      <t>Recipe does not credit as the grains component in the CACFP adult meal patterns.</t>
    </r>
  </si>
  <si>
    <r>
      <t xml:space="preserve"> Yes: </t>
    </r>
    <r>
      <rPr>
        <sz val="11"/>
        <color indexed="8"/>
        <rFont val="Arial Narrow"/>
        <family val="2"/>
      </rPr>
      <t>Recipe credits as the grains component in the CACFP adult meal patterns.</t>
    </r>
  </si>
  <si>
    <r>
      <t xml:space="preserve">Through September 30, 2021, a recipe serving must contain </t>
    </r>
    <r>
      <rPr>
        <b/>
        <sz val="11"/>
        <color theme="1"/>
        <rFont val="Arial Narrow"/>
        <family val="2"/>
      </rPr>
      <t>14.75 grams</t>
    </r>
    <r>
      <rPr>
        <sz val="11"/>
        <color theme="1"/>
        <rFont val="Arial Narrow"/>
        <family val="2"/>
      </rPr>
      <t xml:space="preserve"> of creditable grains to credit as </t>
    </r>
    <r>
      <rPr>
        <b/>
        <sz val="11"/>
        <color theme="1"/>
        <rFont val="Arial Narrow"/>
        <family val="2"/>
      </rPr>
      <t xml:space="preserve">1 serving </t>
    </r>
    <r>
      <rPr>
        <sz val="11"/>
        <color theme="1"/>
        <rFont val="Arial Narrow"/>
        <family val="2"/>
      </rPr>
      <t xml:space="preserve">of the grains component, and </t>
    </r>
    <r>
      <rPr>
        <b/>
        <sz val="11"/>
        <color theme="1"/>
        <rFont val="Arial Narrow"/>
        <family val="2"/>
      </rPr>
      <t>7.38 grams</t>
    </r>
    <r>
      <rPr>
        <sz val="11"/>
        <color theme="1"/>
        <rFont val="Arial Narrow"/>
        <family val="2"/>
      </rPr>
      <t xml:space="preserve"> of creditable grains to credit as </t>
    </r>
    <r>
      <rPr>
        <b/>
        <sz val="11"/>
        <color theme="1"/>
        <rFont val="Arial Narrow"/>
        <family val="2"/>
      </rPr>
      <t xml:space="preserve">½ serving </t>
    </r>
    <r>
      <rPr>
        <sz val="11"/>
        <color theme="1"/>
        <rFont val="Arial Narrow"/>
        <family val="2"/>
      </rPr>
      <t>of the grains component. For information on the required grain servings for the CACFP adult meal patterns, see the CSDE's handout below.</t>
    </r>
  </si>
  <si>
    <r>
      <rPr>
        <b/>
        <sz val="11"/>
        <color rgb="FFFF0000"/>
        <rFont val="Arial Narrow"/>
        <family val="2"/>
      </rPr>
      <t>Note:</t>
    </r>
    <r>
      <rPr>
        <sz val="11"/>
        <rFont val="Arial Narrow"/>
        <family val="2"/>
      </rPr>
      <t xml:space="preserve"> The serving provided by the CACFP adult day care center could be the same, larger, or  smaller than the required grain serving in the CACFP adult meal patterns. Amounts less than ¼ serving do not credit as the grains component. If a food item provides less than the full-required serving in the meal pattern, the CACFP menu must include additional foods to meet the full-required serving of the grains component for each age group at each meal and snack. </t>
    </r>
  </si>
  <si>
    <r>
      <t xml:space="preserve">The CACFP adult meal patterns require at least one serving of WGR foods per day, between all meals and snacks served in the CACFP adult day care centers. The USDA’s </t>
    </r>
    <r>
      <rPr>
        <i/>
        <sz val="11"/>
        <color rgb="FF000000"/>
        <rFont val="Arial Narrow"/>
        <family val="2"/>
      </rPr>
      <t>CACFP Best Practices</t>
    </r>
    <r>
      <rPr>
        <sz val="11"/>
        <color rgb="FF000000"/>
        <rFont val="Arial Narrow"/>
        <family val="2"/>
      </rPr>
      <t xml:space="preserve"> recommends at least two servings of WGR grains per day. </t>
    </r>
  </si>
  <si>
    <r>
      <t xml:space="preserve">In the blue box below, indicate the </t>
    </r>
    <r>
      <rPr>
        <b/>
        <sz val="11"/>
        <rFont val="Arial Narrow"/>
        <family val="2"/>
      </rPr>
      <t>actual serving (number of pieces)</t>
    </r>
    <r>
      <rPr>
        <sz val="11"/>
        <rFont val="Arial Narrow"/>
        <family val="2"/>
      </rPr>
      <t xml:space="preserve"> that will be provided by the CACFP adult day care center. The yellow box indicates the actual number of servings of the CACFP grains component in the provided recipe serving. Due to the USDA's rounding requirements for grain servings, this amount may be different from the amount in step 7.</t>
    </r>
  </si>
  <si>
    <r>
      <rPr>
        <sz val="11"/>
        <color indexed="8"/>
        <rFont val="Arial Narrow"/>
        <family val="2"/>
      </rPr>
      <t xml:space="preserve">Will the minimum </t>
    </r>
    <r>
      <rPr>
        <b/>
        <sz val="11"/>
        <color indexed="8"/>
        <rFont val="Arial Narrow"/>
        <family val="2"/>
      </rPr>
      <t>required CACFP serving size</t>
    </r>
    <r>
      <rPr>
        <sz val="11"/>
        <color indexed="8"/>
        <rFont val="Arial Narrow"/>
        <family val="2"/>
      </rPr>
      <t xml:space="preserve"> be provided by the CACFP adult day care center?           (See part 4.)</t>
    </r>
  </si>
  <si>
    <t>Nutrition Standards</t>
  </si>
  <si>
    <t>Does the serving meet the nutrition standards?</t>
  </si>
  <si>
    <t>Nutrition information for serving size</t>
  </si>
  <si>
    <t>provided by CACFP adult day care center</t>
  </si>
  <si>
    <t>Adult Centers Worksheet 5: Quantity Recipes for Grains in the CACFP</t>
  </si>
  <si>
    <t xml:space="preserve"> Adult Centers Worksheet 10: Nutrient Analysis of Recipes</t>
  </si>
  <si>
    <t>Part 6 — Compliance of CACFP Serving with CSDE's Recommended Nutrition Standards</t>
  </si>
  <si>
    <t>Part 7 — Summary of CACFP Crediting Information and Compliance with Nutrition Standards</t>
  </si>
  <si>
    <t>This section automatically compares the nutrition information for the serving provided by the CACFP adult day care center (step 8 in part 4 above) with the CSDE's recommended nutrition standards and indicates if the serving meets each nutrition standard.</t>
  </si>
  <si>
    <r>
      <t xml:space="preserve">Does the recipe meet the </t>
    </r>
    <r>
      <rPr>
        <b/>
        <sz val="11"/>
        <color indexed="8"/>
        <rFont val="Arial Narrow"/>
        <family val="2"/>
      </rPr>
      <t>CSDE's recommended nutrition standards</t>
    </r>
    <r>
      <rPr>
        <sz val="11"/>
        <color indexed="8"/>
        <rFont val="Arial Narrow"/>
        <family val="2"/>
      </rPr>
      <t xml:space="preserve"> (See part 6.)</t>
    </r>
  </si>
  <si>
    <r>
      <rPr>
        <b/>
        <sz val="11"/>
        <color rgb="FFFF0000"/>
        <rFont val="Arial Narrow"/>
        <family val="2"/>
      </rPr>
      <t>Note:</t>
    </r>
    <r>
      <rPr>
        <sz val="11"/>
        <color indexed="8"/>
        <rFont val="Arial Narrow"/>
        <family val="2"/>
      </rPr>
      <t xml:space="preserve"> For the recipe to </t>
    </r>
    <r>
      <rPr>
        <b/>
        <sz val="11"/>
        <color indexed="8"/>
        <rFont val="Arial Narrow"/>
        <family val="2"/>
      </rPr>
      <t>credit</t>
    </r>
    <r>
      <rPr>
        <sz val="11"/>
        <color indexed="8"/>
        <rFont val="Arial Narrow"/>
        <family val="2"/>
      </rPr>
      <t xml:space="preserve"> in the CACFP adult meal patterns, the answers must be "yes" for questions 1 and 3. For the product to </t>
    </r>
    <r>
      <rPr>
        <b/>
        <sz val="11"/>
        <color indexed="8"/>
        <rFont val="Arial Narrow"/>
        <family val="2"/>
      </rPr>
      <t>meet the CACFP WGR requirement</t>
    </r>
    <r>
      <rPr>
        <sz val="11"/>
        <color indexed="8"/>
        <rFont val="Arial Narrow"/>
        <family val="2"/>
      </rPr>
      <t>, the answers must be "yes" for questions 1-3. If the answer to question 4 is "no," the recipe may be served in the CACFP if 1) it is creditable or WGR; and 2) provides the required CACFP serving size. The CSDE strongly encourages CACFP adult day care centers to choose products that meet all or most of the CSDE's recommended nutrition standards for the grains component.</t>
    </r>
  </si>
  <si>
    <r>
      <t xml:space="preserve">Is the recipe made </t>
    </r>
    <r>
      <rPr>
        <b/>
        <sz val="11"/>
        <rFont val="Arial Narrow"/>
        <family val="2"/>
      </rPr>
      <t>without</t>
    </r>
    <r>
      <rPr>
        <sz val="11"/>
        <rFont val="Arial Narrow"/>
        <family val="2"/>
      </rPr>
      <t xml:space="preserve"> chemically altered fat substitutes?  </t>
    </r>
  </si>
  <si>
    <r>
      <t xml:space="preserve">Is the recipe made </t>
    </r>
    <r>
      <rPr>
        <b/>
        <sz val="11"/>
        <rFont val="Arial Narrow"/>
        <family val="2"/>
      </rPr>
      <t>without</t>
    </r>
    <r>
      <rPr>
        <sz val="11"/>
        <rFont val="Arial Narrow"/>
        <family val="2"/>
      </rPr>
      <t xml:space="preserve"> partially hydrogenated oils? </t>
    </r>
  </si>
  <si>
    <r>
      <t xml:space="preserve">Is the recipe made </t>
    </r>
    <r>
      <rPr>
        <b/>
        <sz val="11"/>
        <rFont val="Arial Narrow"/>
        <family val="2"/>
      </rPr>
      <t>without</t>
    </r>
    <r>
      <rPr>
        <sz val="11"/>
        <rFont val="Arial Narrow"/>
        <family val="2"/>
      </rPr>
      <t xml:space="preserve"> nonnutritive sweeteners (artificial and natural) and sugar alcohols? </t>
    </r>
  </si>
  <si>
    <r>
      <rPr>
        <sz val="11"/>
        <rFont val="Arial Narrow"/>
        <family val="2"/>
      </rPr>
      <t xml:space="preserve">Number of pieces required to provide at least  </t>
    </r>
    <r>
      <rPr>
        <b/>
        <sz val="11"/>
        <rFont val="Arial Narrow"/>
        <family val="2"/>
      </rPr>
      <t xml:space="preserve">1 serving of grains: </t>
    </r>
  </si>
  <si>
    <r>
      <rPr>
        <sz val="11"/>
        <rFont val="Arial Narrow"/>
        <family val="2"/>
      </rPr>
      <t>Number of pieces required to provide at least</t>
    </r>
    <r>
      <rPr>
        <b/>
        <sz val="11"/>
        <rFont val="Arial Narrow"/>
        <family val="2"/>
      </rPr>
      <t xml:space="preserve">  2 servings of grains: </t>
    </r>
  </si>
  <si>
    <t xml:space="preserve"> grams/piece</t>
  </si>
  <si>
    <t xml:space="preserve"> grain servings/piece</t>
  </si>
  <si>
    <t xml:space="preserve"> pieces</t>
  </si>
  <si>
    <t xml:space="preserve">1 grain serving = </t>
  </si>
  <si>
    <t xml:space="preserve">2 grain servings = </t>
  </si>
  <si>
    <t>Convert Pounds (lb.) to Grams (g)</t>
  </si>
  <si>
    <t>Meal Patterns for CACFP Adult Day Care Centers</t>
  </si>
  <si>
    <t>Meal Pattern Requirements for CACFP Adult Day Care Centers</t>
  </si>
  <si>
    <r>
      <t xml:space="preserve">For more information, see the CSDE's guide, </t>
    </r>
    <r>
      <rPr>
        <i/>
        <sz val="12"/>
        <color rgb="FF000000"/>
        <rFont val="Arial Narrow"/>
        <family val="2"/>
      </rPr>
      <t xml:space="preserve">Meal Pattern Requirements for CACFP Child Care Programs, </t>
    </r>
    <r>
      <rPr>
        <sz val="12"/>
        <color rgb="FF000000"/>
        <rFont val="Arial Narrow"/>
        <family val="2"/>
      </rPr>
      <t>and visit the CSDE's Meal Patterns for CACFP Adult Day Care Centers webpage, or contact the CACFP staff in the CSDE's Bureau of Health/Nutrition, Family Services and Adult Education, 450 Columbus Boulevard, Suite 504, Hartford, CT 06103-1841.</t>
    </r>
  </si>
  <si>
    <t>Actual servings of the CACFP grains component in the CACFP adult day care center's serving size</t>
  </si>
  <si>
    <t xml:space="preserve">Adult Center Worksheet 5: Crediting Quantity Recipes for Grains </t>
  </si>
  <si>
    <t>Name of recipe:</t>
  </si>
  <si>
    <t xml:space="preserve">Date reviewed: </t>
  </si>
  <si>
    <t xml:space="preserve">For question 3 below, check (X) either "Yes" or "No" in the blue box. The yellow boxes in questions 1-2 and 4 calculate automatically. </t>
  </si>
  <si>
    <t xml:space="preserve"> Total fat (grams (g))</t>
  </si>
  <si>
    <t xml:space="preserve"> Sodium (milligrams (mg))</t>
  </si>
  <si>
    <t>This worksheet also determines if products meet the Connecticut State Department of Education's (CSDE) recommended nutrition standards for CACFP adult day care centers (see part 6).</t>
  </si>
  <si>
    <r>
      <t>This worksheet determines if grain foods made on site using</t>
    </r>
    <r>
      <rPr>
        <b/>
        <sz val="11"/>
        <rFont val="Arial Narrow"/>
        <family val="2"/>
      </rPr>
      <t xml:space="preserve"> quantity recipes </t>
    </r>
    <r>
      <rPr>
        <sz val="11"/>
        <rFont val="Arial Narrow"/>
        <family val="2"/>
      </rPr>
      <t xml:space="preserve">comply with the crediting and whole grain-rich (WGR) requirements of the CACFP adult meal patterns. Quantity recipes are typically standardized and list measurements for grain ingredients in weight (pounds and ounces) and volume (e.g., cups and quarts). CACFP facilities must use the recipe’s </t>
    </r>
    <r>
      <rPr>
        <b/>
        <sz val="11"/>
        <rFont val="Arial Narrow"/>
        <family val="2"/>
      </rPr>
      <t>weight</t>
    </r>
    <r>
      <rPr>
        <sz val="11"/>
        <rFont val="Arial Narrow"/>
        <family val="2"/>
      </rPr>
      <t xml:space="preserve"> measurements to determine the CACFP grain servings. If the recipe does not list the weight of the grain ingredients, use  </t>
    </r>
    <r>
      <rPr>
        <i/>
        <sz val="11"/>
        <rFont val="Arial Narrow"/>
        <family val="2"/>
      </rPr>
      <t xml:space="preserve">Adult Center Worksheet 4: Crediting Family-size Recipes for Grains in the CACFP. </t>
    </r>
    <r>
      <rPr>
        <sz val="11"/>
        <rFont val="Arial Narrow"/>
        <family val="2"/>
      </rPr>
      <t>For additional CACFP adult day care center worksheets and meal pattern crediting information, see the CSDE's webpage below.</t>
    </r>
  </si>
  <si>
    <r>
      <rPr>
        <b/>
        <sz val="11"/>
        <color rgb="FFFF0000"/>
        <rFont val="Arial Narrow"/>
        <family val="2"/>
      </rPr>
      <t>Note:</t>
    </r>
    <r>
      <rPr>
        <sz val="11"/>
        <rFont val="Arial Narrow"/>
        <family val="2"/>
      </rPr>
      <t xml:space="preserve"> The required number of pieces rounds </t>
    </r>
    <r>
      <rPr>
        <b/>
        <sz val="11"/>
        <rFont val="Arial Narrow"/>
        <family val="2"/>
      </rPr>
      <t>up</t>
    </r>
    <r>
      <rPr>
        <sz val="11"/>
        <rFont val="Arial Narrow"/>
        <family val="2"/>
      </rPr>
      <t xml:space="preserve"> to the nearest quarter (¼) serving. For example, 1.49 and 1.27 round up to 1.5 and 1.24 rounds up to 1.25.</t>
    </r>
  </si>
  <si>
    <t>This worksheet is available at ttps://portal.ct.gov/-/media/SDE/Nutrition/CACFP/Crediting/AdultCredit5.xlsx.</t>
  </si>
  <si>
    <r>
      <t xml:space="preserve"> Dietary fiber (g)    </t>
    </r>
    <r>
      <rPr>
        <i/>
        <sz val="11"/>
        <color indexed="8"/>
        <rFont val="Arial Narrow"/>
        <family val="2"/>
      </rPr>
      <t xml:space="preserve">Enter 0 (zero) if the recipe's nutrient analysis states “less than 1g" or "&lt;1g." </t>
    </r>
  </si>
  <si>
    <r>
      <t xml:space="preserve"> Sugars (g)    </t>
    </r>
    <r>
      <rPr>
        <i/>
        <sz val="11"/>
        <color indexed="8"/>
        <rFont val="Arial Narrow"/>
        <family val="2"/>
      </rPr>
      <t xml:space="preserve">Enter 0 (zero) if the recipe's nutrient analysis states “less than 1g" or "&lt;1g." </t>
    </r>
  </si>
  <si>
    <r>
      <t xml:space="preserve">Does the cereal contain </t>
    </r>
    <r>
      <rPr>
        <b/>
        <sz val="11"/>
        <color theme="1"/>
        <rFont val="Arial Narrow"/>
        <family val="2"/>
      </rPr>
      <t>partially hydrogenated oils</t>
    </r>
    <r>
      <rPr>
        <sz val="11"/>
        <color theme="1"/>
        <rFont val="Arial Narrow"/>
        <family val="2"/>
      </rPr>
      <t>, e.g., partially hydrogenated cottonseed oil and partially hydrogenated soybean oil?</t>
    </r>
    <r>
      <rPr>
        <sz val="11"/>
        <color indexed="8"/>
        <rFont val="Arial Narrow"/>
        <family val="2"/>
      </rPr>
      <t xml:space="preserve"> </t>
    </r>
    <r>
      <rPr>
        <vertAlign val="superscript"/>
        <sz val="11"/>
        <color indexed="8"/>
        <rFont val="Arial Narrow"/>
        <family val="2"/>
      </rPr>
      <t>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</si>
</sst>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
  </numFmts>
  <fonts count="77" x14ac:knownFonts="1">
    <font>
      <sz val="11"/>
      <color theme="1"/>
      <name val="Calibri"/>
      <family val="2"/>
      <scheme val="minor"/>
    </font>
    <font>
      <sz val="10"/>
      <color indexed="8"/>
      <name val="Arial Narrow"/>
      <family val="2"/>
    </font>
    <font>
      <sz val="11"/>
      <color indexed="8"/>
      <name val="Arial Narrow"/>
      <family val="2"/>
    </font>
    <font>
      <b/>
      <sz val="10"/>
      <name val="Arial Narrow"/>
      <family val="2"/>
    </font>
    <font>
      <sz val="11"/>
      <name val="Arial Narrow"/>
      <family val="2"/>
    </font>
    <font>
      <sz val="10"/>
      <name val="Arial Narrow"/>
      <family val="2"/>
    </font>
    <font>
      <sz val="10"/>
      <name val="Arial"/>
      <family val="2"/>
    </font>
    <font>
      <sz val="12"/>
      <color indexed="8"/>
      <name val="Arial Narrow"/>
      <family val="2"/>
    </font>
    <font>
      <sz val="11"/>
      <color indexed="8"/>
      <name val="Symbol"/>
      <family val="1"/>
      <charset val="2"/>
    </font>
    <font>
      <sz val="12"/>
      <name val="Arial Narrow"/>
      <family val="2"/>
    </font>
    <font>
      <sz val="12"/>
      <name val="Arial"/>
      <family val="2"/>
    </font>
    <font>
      <b/>
      <sz val="14"/>
      <color indexed="9"/>
      <name val="Arial Narrow"/>
      <family val="2"/>
    </font>
    <font>
      <b/>
      <sz val="14"/>
      <name val="Arial Narrow"/>
      <family val="2"/>
    </font>
    <font>
      <b/>
      <sz val="12"/>
      <color indexed="9"/>
      <name val="Arial Narrow"/>
      <family val="2"/>
    </font>
    <font>
      <i/>
      <sz val="12"/>
      <name val="Arial Narrow"/>
      <family val="2"/>
    </font>
    <font>
      <b/>
      <sz val="11"/>
      <color indexed="8"/>
      <name val="Arial Narrow"/>
      <family val="2"/>
    </font>
    <font>
      <u/>
      <sz val="11"/>
      <color theme="10"/>
      <name val="Calibri"/>
      <family val="2"/>
      <scheme val="minor"/>
    </font>
    <font>
      <sz val="8"/>
      <color theme="1"/>
      <name val="Arial Narrow"/>
      <family val="2"/>
    </font>
    <font>
      <sz val="12"/>
      <color theme="1"/>
      <name val="Arial Narrow"/>
      <family val="2"/>
    </font>
    <font>
      <sz val="10"/>
      <color theme="1"/>
      <name val="Arial Narrow"/>
      <family val="2"/>
    </font>
    <font>
      <sz val="11"/>
      <color theme="1"/>
      <name val="Arial Narrow"/>
      <family val="2"/>
    </font>
    <font>
      <vertAlign val="superscript"/>
      <sz val="10"/>
      <color theme="1"/>
      <name val="Arial Narrow"/>
      <family val="2"/>
    </font>
    <font>
      <sz val="10"/>
      <color rgb="FF000000"/>
      <name val="Arial Narrow"/>
      <family val="2"/>
    </font>
    <font>
      <sz val="10"/>
      <color theme="1"/>
      <name val="Calibri"/>
      <family val="2"/>
      <scheme val="minor"/>
    </font>
    <font>
      <b/>
      <sz val="12"/>
      <color theme="0"/>
      <name val="Arial Narrow"/>
      <family val="2"/>
    </font>
    <font>
      <b/>
      <sz val="10"/>
      <color rgb="FF000000"/>
      <name val="Arial Narrow"/>
      <family val="2"/>
    </font>
    <font>
      <sz val="10"/>
      <name val="Calibri"/>
      <family val="2"/>
      <scheme val="minor"/>
    </font>
    <font>
      <b/>
      <sz val="10"/>
      <color theme="1"/>
      <name val="Calibri"/>
      <family val="2"/>
      <scheme val="minor"/>
    </font>
    <font>
      <b/>
      <sz val="10"/>
      <color theme="0"/>
      <name val="Arial Narrow"/>
      <family val="2"/>
    </font>
    <font>
      <sz val="10"/>
      <color theme="1"/>
      <name val="Arial"/>
      <family val="2"/>
    </font>
    <font>
      <b/>
      <sz val="11"/>
      <color theme="1"/>
      <name val="Arial Narrow"/>
      <family val="2"/>
    </font>
    <font>
      <b/>
      <sz val="12"/>
      <color theme="1"/>
      <name val="Arial Narrow"/>
      <family val="2"/>
    </font>
    <font>
      <b/>
      <sz val="11"/>
      <color rgb="FFFF0000"/>
      <name val="Arial Narrow"/>
      <family val="2"/>
    </font>
    <font>
      <b/>
      <i/>
      <sz val="10"/>
      <color theme="10"/>
      <name val="Arial Narrow"/>
      <family val="2"/>
    </font>
    <font>
      <sz val="14"/>
      <color theme="1"/>
      <name val="Arial Narrow"/>
      <family val="2"/>
    </font>
    <font>
      <sz val="12"/>
      <color theme="1"/>
      <name val="Arial"/>
      <family val="2"/>
    </font>
    <font>
      <sz val="12"/>
      <color rgb="FF000000"/>
      <name val="Arial Narrow"/>
      <family val="2"/>
    </font>
    <font>
      <sz val="12"/>
      <color theme="1"/>
      <name val="Calibri"/>
      <family val="2"/>
      <scheme val="minor"/>
    </font>
    <font>
      <b/>
      <sz val="14"/>
      <color theme="0"/>
      <name val="Arial Narrow"/>
      <family val="2"/>
    </font>
    <font>
      <b/>
      <sz val="11"/>
      <color theme="0"/>
      <name val="Arial Narrow"/>
      <family val="2"/>
    </font>
    <font>
      <vertAlign val="superscript"/>
      <sz val="11"/>
      <color theme="1"/>
      <name val="Times New Roman"/>
      <family val="1"/>
    </font>
    <font>
      <sz val="11"/>
      <color theme="1"/>
      <name val="Times New Roman"/>
      <family val="1"/>
    </font>
    <font>
      <sz val="10"/>
      <color theme="1"/>
      <name val="Times New Roman"/>
      <family val="1"/>
    </font>
    <font>
      <b/>
      <sz val="10"/>
      <color theme="1"/>
      <name val="Arial Narrow"/>
      <family val="2"/>
    </font>
    <font>
      <sz val="11"/>
      <color rgb="FF000000"/>
      <name val="Arial Narrow"/>
      <family val="2"/>
    </font>
    <font>
      <b/>
      <sz val="11"/>
      <name val="Arial Narrow"/>
      <family val="2"/>
    </font>
    <font>
      <sz val="11"/>
      <color theme="0"/>
      <name val="Arial"/>
      <family val="2"/>
    </font>
    <font>
      <sz val="11"/>
      <color theme="1"/>
      <name val="Arial"/>
      <family val="2"/>
    </font>
    <font>
      <sz val="11"/>
      <name val="Calibri"/>
      <family val="2"/>
      <scheme val="minor"/>
    </font>
    <font>
      <i/>
      <sz val="11"/>
      <name val="Arial Narrow"/>
      <family val="2"/>
    </font>
    <font>
      <sz val="11"/>
      <name val="Arial"/>
      <family val="2"/>
    </font>
    <font>
      <i/>
      <sz val="11"/>
      <color indexed="8"/>
      <name val="Arial Narrow"/>
      <family val="2"/>
    </font>
    <font>
      <b/>
      <sz val="11"/>
      <color theme="1"/>
      <name val="Symbol"/>
      <family val="1"/>
      <charset val="2"/>
    </font>
    <font>
      <b/>
      <sz val="11"/>
      <color theme="0"/>
      <name val="Arial"/>
      <family val="2"/>
    </font>
    <font>
      <b/>
      <sz val="11"/>
      <color indexed="10"/>
      <name val="Arial Narrow"/>
      <family val="2"/>
    </font>
    <font>
      <b/>
      <sz val="11"/>
      <color rgb="FFFF0000"/>
      <name val="Wingdings 3"/>
      <family val="1"/>
      <charset val="2"/>
    </font>
    <font>
      <b/>
      <sz val="11"/>
      <color rgb="FF000000"/>
      <name val="Arial Narrow"/>
      <family val="2"/>
    </font>
    <font>
      <b/>
      <sz val="11"/>
      <name val="Arial"/>
      <family val="2"/>
    </font>
    <font>
      <b/>
      <i/>
      <u/>
      <sz val="11"/>
      <color theme="10"/>
      <name val="Arial Narrow"/>
      <family val="2"/>
    </font>
    <font>
      <b/>
      <sz val="11"/>
      <color theme="1"/>
      <name val="Arial"/>
      <family val="2"/>
    </font>
    <font>
      <b/>
      <sz val="11"/>
      <name val="Symbol"/>
      <family val="1"/>
      <charset val="2"/>
    </font>
    <font>
      <b/>
      <sz val="11"/>
      <color rgb="FF0000FF"/>
      <name val="Arial Narrow"/>
      <family val="2"/>
    </font>
    <font>
      <b/>
      <sz val="11"/>
      <color indexed="9"/>
      <name val="Arial Narrow"/>
      <family val="2"/>
    </font>
    <font>
      <sz val="9"/>
      <color indexed="8"/>
      <name val="Arial Narrow"/>
      <family val="2"/>
    </font>
    <font>
      <b/>
      <sz val="11"/>
      <color rgb="FFC00000"/>
      <name val="Arial Narrow"/>
      <family val="2"/>
    </font>
    <font>
      <b/>
      <i/>
      <sz val="11"/>
      <color theme="0"/>
      <name val="Arial Narrow"/>
      <family val="2"/>
    </font>
    <font>
      <i/>
      <sz val="12"/>
      <color rgb="FF000000"/>
      <name val="Arial Narrow"/>
      <family val="2"/>
    </font>
    <font>
      <sz val="11"/>
      <name val="Symbol"/>
      <family val="1"/>
      <charset val="2"/>
    </font>
    <font>
      <vertAlign val="superscript"/>
      <sz val="11"/>
      <name val="Arial Narrow"/>
      <family val="2"/>
    </font>
    <font>
      <vertAlign val="superscript"/>
      <sz val="11"/>
      <color indexed="8"/>
      <name val="Arial Narrow"/>
      <family val="2"/>
    </font>
    <font>
      <b/>
      <sz val="14"/>
      <color theme="1"/>
      <name val="Arial Narrow"/>
      <family val="2"/>
    </font>
    <font>
      <i/>
      <sz val="14"/>
      <name val="Arial Narrow"/>
      <family val="2"/>
    </font>
    <font>
      <u/>
      <sz val="11"/>
      <color indexed="12"/>
      <name val="Arial Narrow"/>
      <family val="2"/>
    </font>
    <font>
      <u/>
      <sz val="11"/>
      <color theme="10"/>
      <name val="Arial Narrow"/>
      <family val="2"/>
    </font>
    <font>
      <i/>
      <sz val="11"/>
      <color rgb="FF000000"/>
      <name val="Arial Narrow"/>
      <family val="2"/>
    </font>
    <font>
      <b/>
      <sz val="12"/>
      <color indexed="8"/>
      <name val="Arial Narrow"/>
      <family val="2"/>
    </font>
    <font>
      <sz val="12"/>
      <name val="Symbol"/>
      <family val="1"/>
      <charset val="2"/>
    </font>
  </fonts>
  <fills count="18">
    <fill>
      <patternFill patternType="none"/>
    </fill>
    <fill>
      <patternFill patternType="gray125"/>
    </fill>
    <fill>
      <patternFill patternType="solid">
        <fgColor indexed="9"/>
        <bgColor indexed="26"/>
      </patternFill>
    </fill>
    <fill>
      <patternFill patternType="solid">
        <fgColor indexed="17"/>
        <bgColor indexed="21"/>
      </patternFill>
    </fill>
    <fill>
      <patternFill patternType="solid">
        <fgColor indexed="8"/>
        <bgColor indexed="58"/>
      </patternFill>
    </fill>
    <fill>
      <patternFill patternType="solid">
        <fgColor theme="0"/>
        <bgColor indexed="64"/>
      </patternFill>
    </fill>
    <fill>
      <patternFill patternType="solid">
        <fgColor rgb="FFFFFFCC"/>
        <bgColor indexed="64"/>
      </patternFill>
    </fill>
    <fill>
      <patternFill patternType="solid">
        <fgColor rgb="FF006600"/>
        <bgColor indexed="64"/>
      </patternFill>
    </fill>
    <fill>
      <patternFill patternType="solid">
        <fgColor rgb="FFFFFF00"/>
        <bgColor indexed="64"/>
      </patternFill>
    </fill>
    <fill>
      <patternFill patternType="solid">
        <fgColor theme="1"/>
        <bgColor indexed="64"/>
      </patternFill>
    </fill>
    <fill>
      <patternFill patternType="solid">
        <fgColor indexed="26"/>
        <bgColor indexed="9"/>
      </patternFill>
    </fill>
    <fill>
      <patternFill patternType="solid">
        <fgColor rgb="FFCCFFFF"/>
        <bgColor indexed="64"/>
      </patternFill>
    </fill>
    <fill>
      <patternFill patternType="solid">
        <fgColor theme="9" tint="0.59999389629810485"/>
        <bgColor indexed="64"/>
      </patternFill>
    </fill>
    <fill>
      <patternFill patternType="solid">
        <fgColor theme="9" tint="0.59999389629810485"/>
        <bgColor indexed="26"/>
      </patternFill>
    </fill>
    <fill>
      <patternFill patternType="solid">
        <fgColor rgb="FFFFCC99"/>
        <bgColor indexed="64"/>
      </patternFill>
    </fill>
    <fill>
      <patternFill patternType="solid">
        <fgColor rgb="FFFFF2CC"/>
        <bgColor indexed="64"/>
      </patternFill>
    </fill>
    <fill>
      <patternFill patternType="solid">
        <fgColor rgb="FFFFF2CC"/>
        <bgColor indexed="26"/>
      </patternFill>
    </fill>
    <fill>
      <patternFill patternType="solid">
        <fgColor theme="4" tint="0.79998168889431442"/>
        <bgColor indexed="64"/>
      </patternFill>
    </fill>
  </fills>
  <borders count="25">
    <border>
      <left/>
      <right/>
      <top/>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63"/>
      </left>
      <right/>
      <top/>
      <bottom/>
      <diagonal/>
    </border>
    <border>
      <left style="thin">
        <color auto="1"/>
      </left>
      <right/>
      <top/>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right style="thin">
        <color indexed="64"/>
      </right>
      <top style="thin">
        <color auto="1"/>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0" fontId="16" fillId="0" borderId="0" applyNumberFormat="0" applyFill="0" applyBorder="0" applyAlignment="0" applyProtection="0"/>
  </cellStyleXfs>
  <cellXfs count="540">
    <xf numFmtId="0" fontId="0" fillId="0" borderId="0" xfId="0"/>
    <xf numFmtId="0" fontId="0" fillId="0" borderId="0" xfId="0" applyProtection="1"/>
    <xf numFmtId="0" fontId="17" fillId="0" borderId="0" xfId="0" applyFont="1" applyProtection="1"/>
    <xf numFmtId="0" fontId="18" fillId="0" borderId="0" xfId="0" applyFont="1" applyProtection="1"/>
    <xf numFmtId="0" fontId="19" fillId="0" borderId="0" xfId="0" applyFont="1" applyProtection="1"/>
    <xf numFmtId="0" fontId="20" fillId="0" borderId="0" xfId="0" applyFont="1" applyAlignment="1" applyProtection="1">
      <alignment vertical="top"/>
    </xf>
    <xf numFmtId="0" fontId="20" fillId="0" borderId="0" xfId="0" applyFont="1" applyFill="1" applyProtection="1"/>
    <xf numFmtId="0" fontId="0" fillId="0" borderId="0" xfId="0" applyFill="1" applyProtection="1"/>
    <xf numFmtId="0" fontId="21" fillId="0" borderId="0" xfId="0" applyFont="1" applyAlignment="1" applyProtection="1">
      <alignment horizontal="right" vertical="top"/>
    </xf>
    <xf numFmtId="0" fontId="22" fillId="0" borderId="0" xfId="0" applyFont="1" applyAlignment="1" applyProtection="1">
      <alignment horizontal="left" vertical="top"/>
    </xf>
    <xf numFmtId="0" fontId="19" fillId="0" borderId="0" xfId="0" applyFont="1" applyAlignment="1" applyProtection="1">
      <alignment horizontal="left" vertical="top"/>
    </xf>
    <xf numFmtId="0" fontId="22" fillId="0" borderId="0" xfId="0" applyFont="1" applyAlignment="1" applyProtection="1"/>
    <xf numFmtId="0" fontId="23" fillId="5" borderId="0" xfId="0" applyFont="1" applyFill="1" applyProtection="1"/>
    <xf numFmtId="0" fontId="19" fillId="5" borderId="0" xfId="0" applyFont="1" applyFill="1" applyBorder="1" applyAlignment="1" applyProtection="1">
      <alignment horizontal="left" vertical="top"/>
    </xf>
    <xf numFmtId="0" fontId="24" fillId="7" borderId="0" xfId="0" applyFont="1" applyFill="1" applyAlignment="1" applyProtection="1">
      <alignment vertical="center"/>
    </xf>
    <xf numFmtId="0" fontId="18" fillId="0" borderId="0" xfId="0" applyFont="1" applyBorder="1" applyAlignment="1" applyProtection="1"/>
    <xf numFmtId="0" fontId="25" fillId="0" borderId="0" xfId="0" applyFont="1" applyAlignment="1" applyProtection="1"/>
    <xf numFmtId="0" fontId="23" fillId="0" borderId="0" xfId="0" applyFont="1" applyProtection="1"/>
    <xf numFmtId="0" fontId="5" fillId="0" borderId="0" xfId="0" applyFont="1" applyAlignment="1" applyProtection="1">
      <alignment horizontal="left" vertical="top"/>
    </xf>
    <xf numFmtId="0" fontId="24" fillId="7" borderId="0" xfId="0" applyFont="1" applyFill="1" applyBorder="1" applyAlignment="1" applyProtection="1">
      <alignment vertical="center"/>
    </xf>
    <xf numFmtId="0" fontId="26" fillId="0" borderId="0" xfId="0" applyFont="1" applyProtection="1"/>
    <xf numFmtId="0" fontId="22" fillId="0" borderId="0" xfId="0" applyFont="1" applyAlignment="1" applyProtection="1">
      <alignment vertical="center" wrapText="1"/>
    </xf>
    <xf numFmtId="0" fontId="27" fillId="0" borderId="0" xfId="0" applyFont="1" applyProtection="1"/>
    <xf numFmtId="0" fontId="28" fillId="7" borderId="0" xfId="0" applyFont="1" applyFill="1" applyAlignment="1" applyProtection="1">
      <alignment vertical="center"/>
    </xf>
    <xf numFmtId="0" fontId="28" fillId="7" borderId="0" xfId="0" applyFont="1" applyFill="1" applyAlignment="1" applyProtection="1">
      <alignment horizontal="left" vertical="center"/>
    </xf>
    <xf numFmtId="0" fontId="29" fillId="0" borderId="0" xfId="0" applyFont="1" applyProtection="1"/>
    <xf numFmtId="0" fontId="19" fillId="5" borderId="0" xfId="0" applyFont="1" applyFill="1" applyBorder="1" applyProtection="1"/>
    <xf numFmtId="0" fontId="0" fillId="0" borderId="0" xfId="0" applyBorder="1" applyProtection="1"/>
    <xf numFmtId="0" fontId="18" fillId="0" borderId="0" xfId="0" applyFont="1" applyBorder="1" applyProtection="1"/>
    <xf numFmtId="0" fontId="0" fillId="5" borderId="0" xfId="0" applyFill="1" applyBorder="1" applyProtection="1"/>
    <xf numFmtId="0" fontId="19" fillId="0" borderId="0" xfId="0" applyFont="1" applyFill="1" applyBorder="1" applyAlignment="1" applyProtection="1">
      <alignment horizontal="left" vertical="top"/>
    </xf>
    <xf numFmtId="0" fontId="23" fillId="0" borderId="0" xfId="0" applyFont="1" applyBorder="1" applyProtection="1"/>
    <xf numFmtId="0" fontId="22" fillId="0" borderId="0" xfId="0" applyFont="1" applyBorder="1" applyAlignment="1" applyProtection="1">
      <alignment vertical="top"/>
    </xf>
    <xf numFmtId="0" fontId="22" fillId="0" borderId="0" xfId="0" applyFont="1" applyAlignment="1" applyProtection="1">
      <alignment horizontal="left"/>
    </xf>
    <xf numFmtId="0" fontId="22" fillId="0" borderId="0" xfId="0" applyFont="1" applyAlignment="1" applyProtection="1">
      <alignment horizontal="left" wrapText="1"/>
    </xf>
    <xf numFmtId="0" fontId="5" fillId="0" borderId="0" xfId="0" applyFont="1" applyAlignment="1" applyProtection="1">
      <alignment vertical="top" wrapText="1"/>
    </xf>
    <xf numFmtId="0" fontId="3" fillId="7" borderId="0" xfId="0" applyFont="1" applyFill="1" applyAlignment="1" applyProtection="1">
      <alignment vertical="center"/>
    </xf>
    <xf numFmtId="0" fontId="6" fillId="0" borderId="0" xfId="0" applyFont="1" applyProtection="1"/>
    <xf numFmtId="0" fontId="4" fillId="0" borderId="0" xfId="0" applyFont="1" applyProtection="1"/>
    <xf numFmtId="0" fontId="31" fillId="0" borderId="0" xfId="0" applyFont="1" applyAlignment="1" applyProtection="1">
      <alignment wrapText="1"/>
    </xf>
    <xf numFmtId="0" fontId="30" fillId="0" borderId="0" xfId="0" applyFont="1" applyBorder="1" applyAlignment="1" applyProtection="1">
      <alignment vertical="top" wrapText="1"/>
    </xf>
    <xf numFmtId="0" fontId="30" fillId="0" borderId="0" xfId="0" applyFont="1" applyAlignment="1" applyProtection="1">
      <alignment vertical="top"/>
    </xf>
    <xf numFmtId="0" fontId="22" fillId="5" borderId="0" xfId="0" applyFont="1" applyFill="1" applyBorder="1" applyAlignment="1" applyProtection="1">
      <alignment horizontal="left"/>
    </xf>
    <xf numFmtId="0" fontId="0" fillId="0" borderId="0" xfId="0" applyAlignment="1" applyProtection="1">
      <alignment horizontal="left"/>
    </xf>
    <xf numFmtId="0" fontId="1" fillId="0" borderId="0" xfId="0" applyFont="1" applyProtection="1"/>
    <xf numFmtId="0" fontId="32" fillId="8" borderId="3" xfId="0" applyFont="1" applyFill="1" applyBorder="1" applyAlignment="1" applyProtection="1">
      <alignment horizontal="center"/>
    </xf>
    <xf numFmtId="0" fontId="5" fillId="5" borderId="0" xfId="0" applyFont="1" applyFill="1" applyBorder="1" applyAlignment="1" applyProtection="1">
      <alignment horizontal="left" vertical="center" wrapText="1"/>
    </xf>
    <xf numFmtId="0" fontId="22" fillId="5" borderId="7" xfId="0" applyFont="1" applyFill="1" applyBorder="1" applyAlignment="1" applyProtection="1">
      <alignment horizontal="left" vertical="center" wrapText="1"/>
    </xf>
    <xf numFmtId="0" fontId="33" fillId="0" borderId="0" xfId="1" applyFont="1" applyAlignment="1" applyProtection="1">
      <alignment horizontal="left"/>
    </xf>
    <xf numFmtId="0" fontId="34" fillId="0" borderId="0" xfId="0" applyFont="1" applyProtection="1"/>
    <xf numFmtId="0" fontId="35" fillId="0" borderId="0" xfId="0" applyFont="1" applyProtection="1"/>
    <xf numFmtId="0" fontId="36" fillId="0" borderId="0" xfId="0" applyFont="1" applyAlignment="1" applyProtection="1">
      <alignment vertical="center" wrapText="1"/>
    </xf>
    <xf numFmtId="0" fontId="37" fillId="0" borderId="0" xfId="0" applyFont="1" applyProtection="1"/>
    <xf numFmtId="0" fontId="37" fillId="0" borderId="0" xfId="0" applyFont="1" applyBorder="1" applyProtection="1"/>
    <xf numFmtId="0" fontId="20" fillId="0" borderId="0" xfId="0" applyFont="1" applyBorder="1" applyAlignment="1" applyProtection="1">
      <alignment vertical="top" wrapText="1"/>
    </xf>
    <xf numFmtId="0" fontId="20" fillId="0" borderId="0" xfId="0" applyFont="1" applyAlignment="1" applyProtection="1">
      <alignment horizontal="left" wrapText="1"/>
    </xf>
    <xf numFmtId="0" fontId="7" fillId="0" borderId="0" xfId="0" applyFont="1" applyProtection="1"/>
    <xf numFmtId="0" fontId="10" fillId="0" borderId="0" xfId="0" applyFont="1" applyProtection="1"/>
    <xf numFmtId="0" fontId="9" fillId="0" borderId="0" xfId="0" applyFont="1" applyProtection="1"/>
    <xf numFmtId="0" fontId="18" fillId="5" borderId="0" xfId="0" applyFont="1" applyFill="1" applyProtection="1"/>
    <xf numFmtId="0" fontId="37" fillId="5" borderId="0" xfId="0" applyFont="1" applyFill="1" applyBorder="1" applyProtection="1"/>
    <xf numFmtId="0" fontId="38" fillId="7" borderId="0" xfId="0" applyFont="1" applyFill="1" applyAlignment="1" applyProtection="1">
      <alignment vertical="center"/>
    </xf>
    <xf numFmtId="0" fontId="38" fillId="7" borderId="0" xfId="0" applyFont="1" applyFill="1" applyBorder="1" applyAlignment="1" applyProtection="1">
      <alignment vertical="center"/>
    </xf>
    <xf numFmtId="0" fontId="34" fillId="7" borderId="0" xfId="0" applyFont="1" applyFill="1" applyProtection="1"/>
    <xf numFmtId="0" fontId="12" fillId="7" borderId="0" xfId="0" applyFont="1" applyFill="1" applyAlignment="1" applyProtection="1">
      <alignment vertical="center"/>
    </xf>
    <xf numFmtId="0" fontId="34" fillId="0" borderId="0" xfId="0" applyFont="1" applyBorder="1" applyAlignment="1" applyProtection="1"/>
    <xf numFmtId="0" fontId="31" fillId="0" borderId="0" xfId="0" applyFont="1" applyFill="1" applyBorder="1" applyAlignment="1" applyProtection="1">
      <alignment horizontal="center"/>
    </xf>
    <xf numFmtId="0" fontId="11" fillId="3" borderId="0" xfId="0" applyFont="1" applyFill="1" applyAlignment="1" applyProtection="1">
      <alignment vertical="center"/>
    </xf>
    <xf numFmtId="0" fontId="12" fillId="7" borderId="0" xfId="0" applyFont="1" applyFill="1" applyBorder="1" applyAlignment="1" applyProtection="1">
      <alignment vertical="center"/>
    </xf>
    <xf numFmtId="0" fontId="34" fillId="7" borderId="0" xfId="0" applyFont="1" applyFill="1" applyBorder="1" applyAlignment="1" applyProtection="1"/>
    <xf numFmtId="0" fontId="34" fillId="7" borderId="0" xfId="0" applyFont="1" applyFill="1" applyBorder="1" applyProtection="1"/>
    <xf numFmtId="0" fontId="20" fillId="0" borderId="6" xfId="0" applyFont="1" applyBorder="1" applyAlignment="1" applyProtection="1">
      <alignment wrapText="1"/>
    </xf>
    <xf numFmtId="0" fontId="20" fillId="5" borderId="9" xfId="0" applyFont="1" applyFill="1" applyBorder="1" applyAlignment="1" applyProtection="1">
      <alignment wrapText="1"/>
    </xf>
    <xf numFmtId="0" fontId="20" fillId="5" borderId="0" xfId="0" applyFont="1" applyFill="1" applyBorder="1" applyAlignment="1" applyProtection="1">
      <alignment wrapText="1"/>
    </xf>
    <xf numFmtId="0" fontId="37" fillId="0" borderId="0" xfId="0" applyFont="1" applyAlignment="1" applyProtection="1">
      <alignment horizontal="left"/>
    </xf>
    <xf numFmtId="0" fontId="40" fillId="0" borderId="0" xfId="0" applyFont="1" applyAlignment="1" applyProtection="1">
      <alignment horizontal="center" vertical="top"/>
    </xf>
    <xf numFmtId="0" fontId="0" fillId="0" borderId="0" xfId="0" applyFill="1" applyBorder="1" applyProtection="1"/>
    <xf numFmtId="0" fontId="31" fillId="0" borderId="0" xfId="0" applyFont="1" applyFill="1" applyProtection="1"/>
    <xf numFmtId="0" fontId="17" fillId="0" borderId="0" xfId="0" applyFont="1" applyFill="1" applyProtection="1"/>
    <xf numFmtId="0" fontId="0" fillId="0" borderId="0" xfId="0" applyFill="1" applyAlignment="1" applyProtection="1">
      <alignment horizontal="left"/>
    </xf>
    <xf numFmtId="0" fontId="6" fillId="0" borderId="0" xfId="0" applyFont="1" applyFill="1" applyProtection="1"/>
    <xf numFmtId="0" fontId="29" fillId="0" borderId="0" xfId="0" applyFont="1" applyFill="1" applyProtection="1"/>
    <xf numFmtId="0" fontId="20" fillId="0" borderId="0" xfId="0" applyFont="1" applyFill="1" applyBorder="1" applyProtection="1"/>
    <xf numFmtId="0" fontId="20" fillId="0" borderId="0" xfId="0" applyFont="1" applyFill="1" applyAlignment="1" applyProtection="1">
      <alignment horizontal="left"/>
    </xf>
    <xf numFmtId="0" fontId="20" fillId="8" borderId="3" xfId="0" applyFont="1" applyFill="1" applyBorder="1" applyAlignment="1" applyProtection="1">
      <alignment horizontal="center"/>
    </xf>
    <xf numFmtId="2" fontId="20" fillId="0" borderId="0" xfId="0" applyNumberFormat="1" applyFont="1" applyFill="1" applyBorder="1" applyAlignment="1" applyProtection="1">
      <alignment horizontal="center"/>
    </xf>
    <xf numFmtId="0" fontId="20" fillId="0" borderId="0" xfId="0" applyFont="1" applyFill="1" applyBorder="1" applyAlignment="1" applyProtection="1">
      <alignment horizontal="center"/>
    </xf>
    <xf numFmtId="0" fontId="13" fillId="0" borderId="0" xfId="0" applyFont="1" applyFill="1" applyBorder="1" applyAlignment="1" applyProtection="1">
      <alignment horizontal="center"/>
    </xf>
    <xf numFmtId="0" fontId="1" fillId="0" borderId="0" xfId="0" applyFont="1" applyFill="1" applyAlignment="1" applyProtection="1">
      <alignment horizontal="left"/>
    </xf>
    <xf numFmtId="0" fontId="22" fillId="0" borderId="0" xfId="0" applyFont="1" applyFill="1" applyAlignment="1" applyProtection="1">
      <alignment horizontal="left"/>
    </xf>
    <xf numFmtId="0" fontId="5" fillId="0" borderId="0" xfId="0" applyFont="1" applyFill="1" applyAlignment="1" applyProtection="1">
      <alignment horizontal="left"/>
    </xf>
    <xf numFmtId="0" fontId="19" fillId="0" borderId="0" xfId="0" applyFont="1" applyFill="1" applyAlignment="1" applyProtection="1">
      <alignment horizontal="left" vertical="top"/>
    </xf>
    <xf numFmtId="0" fontId="2" fillId="0" borderId="0" xfId="0" applyFont="1" applyFill="1" applyProtection="1"/>
    <xf numFmtId="0" fontId="43" fillId="0" borderId="0" xfId="0" applyFont="1" applyAlignment="1" applyProtection="1">
      <alignment horizontal="center" vertical="center"/>
    </xf>
    <xf numFmtId="0" fontId="44" fillId="0" borderId="0" xfId="0" applyFont="1" applyAlignment="1" applyProtection="1">
      <alignment horizontal="left" vertical="top"/>
    </xf>
    <xf numFmtId="0" fontId="4" fillId="0" borderId="0" xfId="0" applyFont="1" applyFill="1" applyBorder="1" applyAlignment="1" applyProtection="1">
      <alignment horizontal="left"/>
    </xf>
    <xf numFmtId="0" fontId="39" fillId="0" borderId="0" xfId="0" applyFont="1" applyFill="1" applyBorder="1" applyAlignment="1" applyProtection="1">
      <alignment horizontal="center" wrapText="1"/>
    </xf>
    <xf numFmtId="0" fontId="46" fillId="0" borderId="0" xfId="0" applyFont="1" applyFill="1" applyBorder="1" applyProtection="1"/>
    <xf numFmtId="0" fontId="20" fillId="0" borderId="0" xfId="0" applyFont="1" applyProtection="1"/>
    <xf numFmtId="0" fontId="20" fillId="5" borderId="0" xfId="0" applyFont="1" applyFill="1" applyBorder="1" applyProtection="1"/>
    <xf numFmtId="0" fontId="47" fillId="0" borderId="0" xfId="0" applyFont="1" applyProtection="1"/>
    <xf numFmtId="0" fontId="44" fillId="0" borderId="0" xfId="0" applyFont="1" applyAlignment="1" applyProtection="1">
      <alignment vertical="center" wrapText="1"/>
    </xf>
    <xf numFmtId="0" fontId="0" fillId="0" borderId="0" xfId="0" applyFont="1" applyProtection="1"/>
    <xf numFmtId="0" fontId="48" fillId="0" borderId="0" xfId="0" applyFont="1" applyProtection="1"/>
    <xf numFmtId="0" fontId="0" fillId="0" borderId="0" xfId="0" applyFont="1" applyBorder="1" applyProtection="1"/>
    <xf numFmtId="0" fontId="20" fillId="0" borderId="0" xfId="0" applyFont="1" applyBorder="1" applyProtection="1"/>
    <xf numFmtId="0" fontId="45" fillId="0" borderId="0" xfId="0" applyFont="1" applyProtection="1"/>
    <xf numFmtId="0" fontId="30" fillId="0" borderId="0" xfId="0" applyFont="1" applyProtection="1"/>
    <xf numFmtId="0" fontId="30" fillId="0" borderId="0" xfId="0" applyFont="1" applyBorder="1" applyAlignment="1" applyProtection="1"/>
    <xf numFmtId="0" fontId="30" fillId="5" borderId="0" xfId="0" applyFont="1" applyFill="1" applyBorder="1" applyProtection="1"/>
    <xf numFmtId="0" fontId="0" fillId="5" borderId="0" xfId="0" applyFont="1" applyFill="1" applyBorder="1" applyProtection="1"/>
    <xf numFmtId="0" fontId="0" fillId="0" borderId="0" xfId="0" applyFont="1" applyAlignment="1" applyProtection="1">
      <alignment horizontal="left"/>
    </xf>
    <xf numFmtId="0" fontId="50" fillId="0" borderId="0" xfId="0" applyFont="1" applyProtection="1"/>
    <xf numFmtId="0" fontId="30" fillId="0" borderId="0" xfId="0" applyFont="1" applyAlignment="1" applyProtection="1"/>
    <xf numFmtId="0" fontId="20" fillId="0" borderId="0" xfId="0" applyFont="1" applyBorder="1" applyAlignment="1" applyProtection="1"/>
    <xf numFmtId="0" fontId="39" fillId="5" borderId="0" xfId="0" applyFont="1" applyFill="1" applyBorder="1" applyAlignment="1" applyProtection="1">
      <alignment horizontal="center"/>
    </xf>
    <xf numFmtId="0" fontId="4" fillId="0" borderId="0" xfId="0" applyFont="1" applyAlignment="1" applyProtection="1">
      <alignment vertical="center"/>
    </xf>
    <xf numFmtId="0" fontId="4" fillId="0" borderId="0" xfId="0" applyFont="1" applyAlignment="1" applyProtection="1">
      <alignment vertical="center" wrapText="1"/>
    </xf>
    <xf numFmtId="0" fontId="2" fillId="0" borderId="0" xfId="0" applyFont="1" applyProtection="1"/>
    <xf numFmtId="0" fontId="51" fillId="2" borderId="0" xfId="0" applyFont="1" applyFill="1" applyProtection="1"/>
    <xf numFmtId="0" fontId="2" fillId="0" borderId="0" xfId="0" applyFont="1" applyAlignment="1" applyProtection="1">
      <alignment horizontal="left"/>
    </xf>
    <xf numFmtId="0" fontId="52" fillId="0" borderId="0" xfId="0" applyFont="1" applyProtection="1"/>
    <xf numFmtId="0" fontId="20" fillId="6" borderId="0" xfId="0" applyFont="1" applyFill="1" applyAlignment="1" applyProtection="1"/>
    <xf numFmtId="0" fontId="20" fillId="6" borderId="0" xfId="0" applyFont="1" applyFill="1" applyBorder="1" applyAlignment="1" applyProtection="1"/>
    <xf numFmtId="0" fontId="20" fillId="0" borderId="0" xfId="0" applyFont="1" applyAlignment="1" applyProtection="1">
      <alignment horizontal="left"/>
    </xf>
    <xf numFmtId="0" fontId="0" fillId="0" borderId="0" xfId="0" applyFont="1" applyFill="1" applyProtection="1"/>
    <xf numFmtId="0" fontId="0" fillId="0" borderId="0" xfId="0" applyFont="1" applyFill="1" applyBorder="1" applyProtection="1"/>
    <xf numFmtId="0" fontId="30" fillId="0" borderId="0" xfId="0" applyFont="1" applyFill="1" applyProtection="1"/>
    <xf numFmtId="0" fontId="0" fillId="0" borderId="0" xfId="0" applyFont="1" applyFill="1" applyAlignment="1" applyProtection="1">
      <alignment horizontal="left"/>
    </xf>
    <xf numFmtId="0" fontId="50" fillId="0" borderId="0" xfId="0" applyFont="1" applyFill="1" applyProtection="1"/>
    <xf numFmtId="0" fontId="47" fillId="0" borderId="0" xfId="0" applyFont="1" applyFill="1" applyProtection="1"/>
    <xf numFmtId="0" fontId="53" fillId="0" borderId="0" xfId="0" applyFont="1" applyFill="1" applyAlignment="1" applyProtection="1">
      <alignment horizontal="center"/>
    </xf>
    <xf numFmtId="0" fontId="53" fillId="5" borderId="0" xfId="0" applyFont="1" applyFill="1" applyBorder="1" applyAlignment="1" applyProtection="1">
      <alignment horizontal="center"/>
    </xf>
    <xf numFmtId="0" fontId="20" fillId="0" borderId="0" xfId="0" applyFont="1" applyFill="1" applyAlignment="1" applyProtection="1">
      <alignment vertical="top" wrapText="1"/>
    </xf>
    <xf numFmtId="0" fontId="4" fillId="0" borderId="0" xfId="0" applyFont="1" applyFill="1" applyAlignment="1" applyProtection="1">
      <alignment vertical="top" wrapText="1"/>
    </xf>
    <xf numFmtId="0" fontId="54" fillId="0" borderId="0" xfId="0" applyFont="1" applyAlignment="1" applyProtection="1">
      <alignment horizontal="left"/>
    </xf>
    <xf numFmtId="0" fontId="4" fillId="0" borderId="0" xfId="0" applyFont="1" applyFill="1" applyProtection="1"/>
    <xf numFmtId="0" fontId="44" fillId="5" borderId="0" xfId="0" applyFont="1" applyFill="1" applyBorder="1" applyAlignment="1" applyProtection="1">
      <alignment vertical="center"/>
    </xf>
    <xf numFmtId="0" fontId="44" fillId="0" borderId="0" xfId="0" applyFont="1" applyAlignment="1" applyProtection="1"/>
    <xf numFmtId="0" fontId="44" fillId="0" borderId="0" xfId="0" applyFont="1" applyAlignment="1" applyProtection="1">
      <alignment vertical="center"/>
    </xf>
    <xf numFmtId="0" fontId="56" fillId="0" borderId="0" xfId="0" applyFont="1" applyAlignment="1" applyProtection="1">
      <alignment vertical="center"/>
    </xf>
    <xf numFmtId="0" fontId="20" fillId="0" borderId="0" xfId="0" applyFont="1" applyAlignment="1" applyProtection="1"/>
    <xf numFmtId="0" fontId="56" fillId="0" borderId="0" xfId="0" applyFont="1" applyBorder="1" applyAlignment="1" applyProtection="1">
      <alignment vertical="center"/>
    </xf>
    <xf numFmtId="0" fontId="4" fillId="5" borderId="0" xfId="0" applyFont="1" applyFill="1" applyBorder="1" applyAlignment="1" applyProtection="1"/>
    <xf numFmtId="0" fontId="44" fillId="0" borderId="0" xfId="0" applyFont="1" applyFill="1" applyBorder="1" applyAlignment="1" applyProtection="1">
      <alignment vertical="center"/>
    </xf>
    <xf numFmtId="0" fontId="4" fillId="0" borderId="0" xfId="0" applyFont="1" applyBorder="1" applyAlignment="1" applyProtection="1">
      <alignment vertical="center"/>
    </xf>
    <xf numFmtId="0" fontId="45" fillId="0" borderId="0" xfId="0" applyFont="1" applyFill="1" applyAlignment="1" applyProtection="1">
      <alignment horizontal="left" vertical="center"/>
    </xf>
    <xf numFmtId="0" fontId="4" fillId="0" borderId="0" xfId="0" applyFont="1" applyFill="1" applyAlignment="1" applyProtection="1">
      <alignment vertical="center"/>
    </xf>
    <xf numFmtId="0" fontId="45" fillId="0" borderId="0" xfId="0" applyFont="1" applyFill="1" applyBorder="1" applyAlignment="1" applyProtection="1">
      <alignment horizontal="right" vertical="center"/>
    </xf>
    <xf numFmtId="0" fontId="4" fillId="0" borderId="0" xfId="0" applyFont="1" applyAlignment="1" applyProtection="1">
      <alignment horizontal="left" vertical="center"/>
    </xf>
    <xf numFmtId="0" fontId="20" fillId="0" borderId="0" xfId="0" applyFont="1" applyFill="1" applyAlignment="1" applyProtection="1">
      <alignment vertical="top"/>
    </xf>
    <xf numFmtId="0" fontId="45" fillId="0" borderId="0" xfId="0" applyFont="1" applyBorder="1" applyAlignment="1" applyProtection="1">
      <alignment vertical="center"/>
    </xf>
    <xf numFmtId="0" fontId="57" fillId="0" borderId="0" xfId="0" applyFont="1" applyFill="1" applyAlignment="1" applyProtection="1">
      <alignment horizontal="center"/>
    </xf>
    <xf numFmtId="0" fontId="45" fillId="0" borderId="0" xfId="0" applyFont="1" applyFill="1" applyAlignment="1" applyProtection="1">
      <alignment horizontal="center"/>
    </xf>
    <xf numFmtId="0" fontId="45" fillId="0" borderId="0" xfId="0" applyFont="1" applyFill="1" applyBorder="1" applyAlignment="1" applyProtection="1">
      <alignment horizontal="center"/>
    </xf>
    <xf numFmtId="0" fontId="48" fillId="0" borderId="0" xfId="0" applyFont="1" applyFill="1" applyBorder="1" applyProtection="1"/>
    <xf numFmtId="0" fontId="4" fillId="0" borderId="0" xfId="0" applyFont="1" applyFill="1" applyBorder="1" applyProtection="1"/>
    <xf numFmtId="0" fontId="4" fillId="5" borderId="0" xfId="0" applyFont="1" applyFill="1" applyAlignment="1" applyProtection="1"/>
    <xf numFmtId="0" fontId="4" fillId="0" borderId="0" xfId="0" applyFont="1" applyAlignment="1" applyProtection="1">
      <alignment horizontal="left"/>
    </xf>
    <xf numFmtId="0" fontId="45" fillId="5" borderId="0" xfId="0" applyFont="1" applyFill="1" applyAlignment="1" applyProtection="1"/>
    <xf numFmtId="0" fontId="4" fillId="0" borderId="0" xfId="0" applyFont="1" applyBorder="1" applyAlignment="1" applyProtection="1"/>
    <xf numFmtId="0" fontId="4" fillId="0" borderId="0" xfId="0" applyFont="1" applyAlignment="1" applyProtection="1"/>
    <xf numFmtId="0" fontId="45" fillId="0" borderId="0" xfId="0" applyFont="1" applyBorder="1" applyAlignment="1" applyProtection="1"/>
    <xf numFmtId="0" fontId="45" fillId="0" borderId="0" xfId="0" applyFont="1" applyAlignment="1" applyProtection="1">
      <alignment horizontal="left"/>
    </xf>
    <xf numFmtId="0" fontId="4" fillId="0" borderId="0" xfId="0" applyFont="1" applyBorder="1" applyAlignment="1" applyProtection="1">
      <alignment horizontal="left"/>
    </xf>
    <xf numFmtId="0" fontId="4" fillId="0" borderId="0" xfId="0" applyFont="1" applyFill="1" applyBorder="1" applyAlignment="1" applyProtection="1"/>
    <xf numFmtId="0" fontId="45" fillId="0" borderId="0" xfId="0" applyFont="1" applyFill="1" applyBorder="1" applyAlignment="1" applyProtection="1"/>
    <xf numFmtId="2" fontId="45" fillId="0" borderId="0" xfId="0" applyNumberFormat="1" applyFont="1" applyFill="1" applyBorder="1" applyAlignment="1" applyProtection="1">
      <alignment horizontal="center"/>
    </xf>
    <xf numFmtId="0" fontId="45" fillId="0" borderId="0" xfId="0" applyFont="1" applyFill="1" applyBorder="1" applyAlignment="1" applyProtection="1">
      <alignment horizontal="left"/>
    </xf>
    <xf numFmtId="0" fontId="4" fillId="0" borderId="4" xfId="0" applyFont="1" applyBorder="1" applyAlignment="1" applyProtection="1">
      <alignment horizontal="left"/>
    </xf>
    <xf numFmtId="0" fontId="4" fillId="0" borderId="0" xfId="0" applyFont="1" applyFill="1" applyAlignment="1" applyProtection="1">
      <alignment horizontal="left"/>
    </xf>
    <xf numFmtId="0" fontId="30" fillId="0" borderId="0" xfId="0" applyFont="1" applyAlignment="1" applyProtection="1">
      <alignment wrapText="1"/>
    </xf>
    <xf numFmtId="0" fontId="59" fillId="0" borderId="0" xfId="0" applyFont="1" applyAlignment="1" applyProtection="1">
      <alignment horizontal="center"/>
    </xf>
    <xf numFmtId="0" fontId="0" fillId="0" borderId="0" xfId="0" applyNumberFormat="1" applyFont="1" applyProtection="1"/>
    <xf numFmtId="0" fontId="0" fillId="0" borderId="0" xfId="0" applyNumberFormat="1" applyFont="1" applyFill="1" applyBorder="1" applyProtection="1"/>
    <xf numFmtId="0" fontId="30" fillId="0" borderId="0" xfId="0" applyFont="1" applyFill="1" applyBorder="1" applyAlignment="1" applyProtection="1">
      <alignment vertical="center" wrapText="1"/>
    </xf>
    <xf numFmtId="0" fontId="15" fillId="0" borderId="0" xfId="0" applyFont="1" applyProtection="1"/>
    <xf numFmtId="0" fontId="30" fillId="0" borderId="0" xfId="0" applyFont="1" applyFill="1" applyBorder="1" applyProtection="1"/>
    <xf numFmtId="0" fontId="30" fillId="5" borderId="0" xfId="0" applyFont="1" applyFill="1" applyBorder="1" applyAlignment="1" applyProtection="1">
      <alignment horizontal="left" vertical="center" wrapText="1" indent="1"/>
    </xf>
    <xf numFmtId="0" fontId="44" fillId="0" borderId="0" xfId="0" applyFont="1" applyAlignment="1" applyProtection="1">
      <alignment horizontal="left" vertical="center" wrapText="1"/>
    </xf>
    <xf numFmtId="0" fontId="0" fillId="0" borderId="0" xfId="0" applyFont="1" applyAlignment="1" applyProtection="1">
      <alignment horizontal="left" vertical="top"/>
    </xf>
    <xf numFmtId="0" fontId="4" fillId="0" borderId="0" xfId="0" applyFont="1" applyAlignment="1" applyProtection="1">
      <alignment vertical="top" wrapText="1"/>
    </xf>
    <xf numFmtId="0" fontId="39" fillId="5" borderId="0" xfId="0" applyFont="1" applyFill="1" applyBorder="1" applyAlignment="1" applyProtection="1">
      <alignment horizontal="center" vertical="top"/>
    </xf>
    <xf numFmtId="0" fontId="20" fillId="0" borderId="0" xfId="0" applyNumberFormat="1" applyFont="1" applyProtection="1"/>
    <xf numFmtId="0" fontId="20" fillId="5" borderId="0" xfId="0" applyFont="1" applyFill="1" applyProtection="1"/>
    <xf numFmtId="0" fontId="20" fillId="0" borderId="0" xfId="0" applyFont="1" applyAlignment="1" applyProtection="1">
      <alignment horizontal="left" vertical="top"/>
    </xf>
    <xf numFmtId="0" fontId="0" fillId="0" borderId="0" xfId="0" applyNumberFormat="1" applyFont="1" applyAlignment="1" applyProtection="1">
      <alignment horizontal="left" vertical="top"/>
    </xf>
    <xf numFmtId="0" fontId="50" fillId="0" borderId="0" xfId="0" applyFont="1" applyAlignment="1" applyProtection="1"/>
    <xf numFmtId="0" fontId="47" fillId="0" borderId="0" xfId="0" applyFont="1" applyAlignment="1" applyProtection="1"/>
    <xf numFmtId="0" fontId="20" fillId="5" borderId="0" xfId="0" applyFont="1" applyFill="1" applyAlignment="1" applyProtection="1">
      <alignment horizontal="left" vertical="top"/>
    </xf>
    <xf numFmtId="0" fontId="53" fillId="5" borderId="0" xfId="0" applyFont="1" applyFill="1" applyBorder="1" applyAlignment="1" applyProtection="1">
      <alignment vertical="top"/>
    </xf>
    <xf numFmtId="0" fontId="30" fillId="5" borderId="0" xfId="0" applyFont="1" applyFill="1" applyBorder="1" applyAlignment="1" applyProtection="1">
      <alignment horizontal="center"/>
    </xf>
    <xf numFmtId="0" fontId="45" fillId="5" borderId="0" xfId="0" applyFont="1" applyFill="1" applyBorder="1" applyAlignment="1" applyProtection="1">
      <alignment horizontal="center"/>
    </xf>
    <xf numFmtId="0" fontId="2" fillId="0" borderId="0" xfId="0" applyFont="1" applyAlignment="1" applyProtection="1"/>
    <xf numFmtId="0" fontId="4" fillId="0" borderId="0" xfId="0" applyFont="1" applyAlignment="1" applyProtection="1">
      <alignment vertical="top"/>
    </xf>
    <xf numFmtId="0" fontId="30" fillId="0" borderId="0" xfId="0" applyFont="1" applyFill="1" applyBorder="1" applyAlignment="1" applyProtection="1">
      <alignment horizontal="center"/>
    </xf>
    <xf numFmtId="0" fontId="30" fillId="5" borderId="0" xfId="0" applyFont="1" applyFill="1" applyAlignment="1" applyProtection="1">
      <alignment horizontal="left"/>
    </xf>
    <xf numFmtId="0" fontId="20" fillId="6" borderId="4" xfId="0" applyFont="1" applyFill="1" applyBorder="1" applyProtection="1"/>
    <xf numFmtId="0" fontId="20" fillId="6" borderId="0" xfId="0" applyFont="1" applyFill="1" applyBorder="1" applyProtection="1"/>
    <xf numFmtId="0" fontId="20" fillId="6" borderId="0" xfId="0" applyFont="1" applyFill="1" applyBorder="1" applyAlignment="1" applyProtection="1">
      <alignment horizontal="center"/>
    </xf>
    <xf numFmtId="0" fontId="0" fillId="6" borderId="7" xfId="0" applyNumberFormat="1" applyFont="1" applyFill="1" applyBorder="1" applyProtection="1"/>
    <xf numFmtId="0" fontId="0" fillId="5" borderId="0" xfId="0" applyNumberFormat="1" applyFont="1" applyFill="1" applyBorder="1" applyProtection="1"/>
    <xf numFmtId="0" fontId="30" fillId="6" borderId="0" xfId="0" applyFont="1" applyFill="1" applyBorder="1" applyAlignment="1" applyProtection="1"/>
    <xf numFmtId="0" fontId="30" fillId="6" borderId="0" xfId="0" applyFont="1" applyFill="1" applyBorder="1" applyProtection="1"/>
    <xf numFmtId="0" fontId="30" fillId="6" borderId="0" xfId="0" applyFont="1" applyFill="1" applyBorder="1" applyAlignment="1" applyProtection="1">
      <alignment vertical="top" wrapText="1"/>
    </xf>
    <xf numFmtId="0" fontId="47" fillId="6" borderId="7" xfId="0" applyFont="1" applyFill="1" applyBorder="1" applyProtection="1"/>
    <xf numFmtId="0" fontId="47" fillId="5" borderId="0" xfId="0" applyFont="1" applyFill="1" applyBorder="1" applyProtection="1"/>
    <xf numFmtId="0" fontId="0" fillId="6" borderId="0" xfId="0" applyFont="1" applyFill="1" applyProtection="1"/>
    <xf numFmtId="0" fontId="30" fillId="6" borderId="7" xfId="0" applyFont="1" applyFill="1" applyBorder="1" applyAlignment="1" applyProtection="1">
      <alignment vertical="top" wrapText="1"/>
    </xf>
    <xf numFmtId="2" fontId="30" fillId="5" borderId="0" xfId="0" applyNumberFormat="1" applyFont="1" applyFill="1" applyBorder="1" applyAlignment="1" applyProtection="1"/>
    <xf numFmtId="0" fontId="30" fillId="6" borderId="7" xfId="0" applyFont="1" applyFill="1" applyBorder="1" applyAlignment="1" applyProtection="1"/>
    <xf numFmtId="0" fontId="20" fillId="6" borderId="0" xfId="0" applyFont="1" applyFill="1" applyBorder="1" applyAlignment="1" applyProtection="1">
      <alignment horizontal="left" vertical="top"/>
    </xf>
    <xf numFmtId="0" fontId="30" fillId="6" borderId="7" xfId="0" applyFont="1" applyFill="1" applyBorder="1" applyProtection="1"/>
    <xf numFmtId="0" fontId="53" fillId="5" borderId="0" xfId="0" applyFont="1" applyFill="1" applyBorder="1" applyAlignment="1" applyProtection="1">
      <alignment horizontal="center" vertical="top"/>
    </xf>
    <xf numFmtId="0" fontId="32" fillId="0" borderId="0" xfId="0" applyFont="1" applyBorder="1" applyAlignment="1" applyProtection="1"/>
    <xf numFmtId="0" fontId="32" fillId="5" borderId="0" xfId="0" applyFont="1" applyFill="1" applyBorder="1" applyAlignment="1" applyProtection="1"/>
    <xf numFmtId="0" fontId="45" fillId="2" borderId="0" xfId="0" applyFont="1" applyFill="1" applyAlignment="1" applyProtection="1"/>
    <xf numFmtId="0" fontId="4" fillId="0" borderId="0" xfId="0" applyFont="1" applyFill="1" applyBorder="1" applyAlignment="1" applyProtection="1">
      <alignment vertical="top"/>
    </xf>
    <xf numFmtId="0" fontId="61" fillId="6" borderId="0" xfId="0" applyFont="1" applyFill="1" applyBorder="1" applyAlignment="1" applyProtection="1"/>
    <xf numFmtId="0" fontId="45" fillId="6" borderId="7" xfId="0" applyFont="1" applyFill="1" applyBorder="1" applyProtection="1"/>
    <xf numFmtId="2" fontId="45" fillId="0" borderId="0" xfId="0" applyNumberFormat="1" applyFont="1" applyFill="1" applyBorder="1" applyAlignment="1" applyProtection="1"/>
    <xf numFmtId="0" fontId="30" fillId="8" borderId="3" xfId="0" applyFont="1" applyFill="1" applyBorder="1" applyAlignment="1" applyProtection="1">
      <alignment horizontal="center"/>
    </xf>
    <xf numFmtId="0" fontId="48" fillId="0" borderId="0" xfId="0" applyFont="1" applyFill="1" applyAlignment="1" applyProtection="1">
      <alignment vertical="top"/>
    </xf>
    <xf numFmtId="0" fontId="15" fillId="2" borderId="0" xfId="0" applyFont="1" applyFill="1" applyProtection="1"/>
    <xf numFmtId="0" fontId="45" fillId="6" borderId="0" xfId="0" applyFont="1" applyFill="1" applyBorder="1" applyProtection="1"/>
    <xf numFmtId="0" fontId="4" fillId="6" borderId="0" xfId="0" applyFont="1" applyFill="1" applyBorder="1" applyAlignment="1" applyProtection="1">
      <alignment horizontal="left" vertical="top"/>
    </xf>
    <xf numFmtId="0" fontId="50" fillId="0" borderId="0" xfId="0" applyFont="1" applyFill="1" applyBorder="1" applyProtection="1"/>
    <xf numFmtId="0" fontId="30" fillId="0" borderId="0" xfId="0" applyFont="1" applyAlignment="1" applyProtection="1">
      <alignment horizontal="left" vertical="top"/>
    </xf>
    <xf numFmtId="0" fontId="20" fillId="0" borderId="0" xfId="0" applyFont="1" applyFill="1" applyAlignment="1" applyProtection="1">
      <alignment horizontal="left" vertical="top"/>
    </xf>
    <xf numFmtId="0" fontId="45" fillId="0" borderId="0" xfId="0" applyFont="1" applyAlignment="1" applyProtection="1">
      <alignment horizontal="left" vertical="top"/>
    </xf>
    <xf numFmtId="0" fontId="45" fillId="0" borderId="0" xfId="0" applyFont="1" applyFill="1" applyAlignment="1" applyProtection="1"/>
    <xf numFmtId="0" fontId="15" fillId="0" borderId="0" xfId="0" applyFont="1" applyFill="1" applyProtection="1"/>
    <xf numFmtId="0" fontId="45" fillId="0" borderId="0" xfId="0" applyFont="1" applyFill="1" applyAlignment="1" applyProtection="1">
      <alignment vertical="top"/>
    </xf>
    <xf numFmtId="0" fontId="4" fillId="0" borderId="0" xfId="0" applyFont="1" applyFill="1" applyBorder="1" applyAlignment="1" applyProtection="1">
      <alignment vertical="top" wrapText="1"/>
    </xf>
    <xf numFmtId="0" fontId="20" fillId="6" borderId="0" xfId="0" applyFont="1" applyFill="1" applyBorder="1" applyAlignment="1" applyProtection="1">
      <alignment horizontal="left"/>
    </xf>
    <xf numFmtId="0" fontId="45" fillId="0" borderId="0" xfId="0" applyFont="1" applyFill="1" applyBorder="1" applyAlignment="1" applyProtection="1">
      <alignment vertical="top"/>
    </xf>
    <xf numFmtId="0" fontId="45" fillId="6" borderId="7" xfId="0" applyFont="1" applyFill="1" applyBorder="1" applyAlignment="1" applyProtection="1"/>
    <xf numFmtId="10" fontId="45" fillId="0" borderId="0" xfId="0" applyNumberFormat="1" applyFont="1" applyFill="1" applyBorder="1" applyAlignment="1" applyProtection="1"/>
    <xf numFmtId="0" fontId="48" fillId="0" borderId="0" xfId="0" applyFont="1" applyFill="1" applyProtection="1"/>
    <xf numFmtId="0" fontId="0" fillId="6" borderId="2" xfId="0" applyFont="1" applyFill="1" applyBorder="1" applyProtection="1"/>
    <xf numFmtId="0" fontId="0" fillId="6" borderId="1" xfId="0" applyFont="1" applyFill="1" applyBorder="1" applyProtection="1"/>
    <xf numFmtId="0" fontId="47" fillId="6" borderId="1" xfId="0" applyFont="1" applyFill="1" applyBorder="1" applyAlignment="1" applyProtection="1">
      <alignment horizontal="center"/>
    </xf>
    <xf numFmtId="0" fontId="47" fillId="6" borderId="1" xfId="0" applyFont="1" applyFill="1" applyBorder="1" applyProtection="1"/>
    <xf numFmtId="0" fontId="4" fillId="0" borderId="0" xfId="0" applyFont="1" applyFill="1" applyAlignment="1" applyProtection="1">
      <alignment vertical="top"/>
    </xf>
    <xf numFmtId="0" fontId="45" fillId="0" borderId="4" xfId="0" applyFont="1" applyFill="1" applyBorder="1" applyAlignment="1" applyProtection="1">
      <alignment horizontal="left" indent="1"/>
    </xf>
    <xf numFmtId="0" fontId="30" fillId="5" borderId="0" xfId="0" applyFont="1" applyFill="1" applyBorder="1" applyAlignment="1" applyProtection="1">
      <alignment horizontal="left" indent="1"/>
    </xf>
    <xf numFmtId="0" fontId="0" fillId="5" borderId="0" xfId="0" applyFont="1" applyFill="1" applyProtection="1"/>
    <xf numFmtId="0" fontId="4" fillId="5" borderId="0" xfId="0" applyFont="1" applyFill="1" applyBorder="1" applyProtection="1"/>
    <xf numFmtId="0" fontId="47" fillId="0" borderId="0" xfId="0" applyFont="1" applyAlignment="1" applyProtection="1">
      <alignment horizontal="center"/>
    </xf>
    <xf numFmtId="0" fontId="60" fillId="5" borderId="0" xfId="0" applyFont="1" applyFill="1" applyAlignment="1" applyProtection="1">
      <alignment horizontal="left" vertical="top"/>
    </xf>
    <xf numFmtId="0" fontId="4" fillId="5" borderId="0" xfId="0" applyFont="1" applyFill="1" applyBorder="1" applyAlignment="1" applyProtection="1">
      <alignment horizontal="left" vertical="top"/>
    </xf>
    <xf numFmtId="0" fontId="2" fillId="0" borderId="0" xfId="0" applyFont="1" applyAlignment="1" applyProtection="1">
      <alignment vertical="top"/>
    </xf>
    <xf numFmtId="0" fontId="20" fillId="5" borderId="0" xfId="0" applyFont="1" applyFill="1" applyBorder="1" applyAlignment="1" applyProtection="1">
      <alignment horizontal="left" vertical="center"/>
    </xf>
    <xf numFmtId="0" fontId="39" fillId="5" borderId="0" xfId="0" applyFont="1" applyFill="1" applyAlignment="1" applyProtection="1">
      <alignment horizontal="center" vertical="center"/>
    </xf>
    <xf numFmtId="0" fontId="20" fillId="5" borderId="0" xfId="0" applyFont="1" applyFill="1" applyAlignment="1" applyProtection="1">
      <alignment horizontal="left" vertical="center"/>
    </xf>
    <xf numFmtId="0" fontId="20" fillId="0" borderId="0" xfId="0" applyFont="1" applyAlignment="1" applyProtection="1">
      <alignment horizontal="left" vertical="center"/>
    </xf>
    <xf numFmtId="0" fontId="20" fillId="0" borderId="0" xfId="0" applyNumberFormat="1" applyFont="1" applyAlignment="1" applyProtection="1">
      <alignment horizontal="left" vertical="center"/>
    </xf>
    <xf numFmtId="0" fontId="20" fillId="0" borderId="0" xfId="0" applyFont="1" applyBorder="1" applyAlignment="1" applyProtection="1">
      <alignment horizontal="left" vertical="center"/>
    </xf>
    <xf numFmtId="0" fontId="15" fillId="0" borderId="0" xfId="0" applyFont="1" applyAlignment="1" applyProtection="1">
      <alignment horizontal="left"/>
    </xf>
    <xf numFmtId="0" fontId="20" fillId="0" borderId="0" xfId="0" applyFont="1" applyFill="1" applyBorder="1" applyAlignment="1" applyProtection="1">
      <alignment horizontal="left" vertical="center"/>
    </xf>
    <xf numFmtId="0" fontId="15" fillId="0" borderId="0" xfId="0" applyFont="1" applyFill="1" applyAlignment="1" applyProtection="1">
      <alignment horizontal="left"/>
    </xf>
    <xf numFmtId="0" fontId="39" fillId="0" borderId="0" xfId="0" applyFont="1" applyFill="1" applyAlignment="1" applyProtection="1">
      <alignment horizontal="center" vertical="center"/>
    </xf>
    <xf numFmtId="0" fontId="20" fillId="0" borderId="0" xfId="0" applyFont="1" applyFill="1" applyAlignment="1" applyProtection="1">
      <alignment horizontal="left" vertical="center"/>
    </xf>
    <xf numFmtId="0" fontId="20" fillId="0" borderId="0" xfId="0" applyNumberFormat="1" applyFont="1" applyFill="1" applyAlignment="1" applyProtection="1">
      <alignment horizontal="left" vertical="center"/>
    </xf>
    <xf numFmtId="0" fontId="4" fillId="2" borderId="0" xfId="0" applyFont="1" applyFill="1" applyBorder="1" applyAlignment="1" applyProtection="1">
      <alignment horizontal="left"/>
    </xf>
    <xf numFmtId="0" fontId="2" fillId="5" borderId="0" xfId="0" applyFont="1" applyFill="1" applyAlignment="1" applyProtection="1">
      <alignment horizontal="left"/>
    </xf>
    <xf numFmtId="0" fontId="44" fillId="0" borderId="0" xfId="0" applyFont="1" applyAlignment="1" applyProtection="1">
      <alignment horizontal="left"/>
    </xf>
    <xf numFmtId="0" fontId="32" fillId="8" borderId="3" xfId="0" applyFont="1" applyFill="1" applyBorder="1" applyAlignment="1" applyProtection="1">
      <alignment horizontal="center" vertical="center"/>
    </xf>
    <xf numFmtId="0" fontId="20" fillId="5" borderId="0" xfId="0" applyFont="1" applyFill="1" applyBorder="1" applyAlignment="1" applyProtection="1">
      <alignment horizontal="left" vertical="top"/>
    </xf>
    <xf numFmtId="0" fontId="2" fillId="0" borderId="0" xfId="0" applyFont="1" applyFill="1" applyAlignment="1" applyProtection="1">
      <alignment horizontal="left"/>
    </xf>
    <xf numFmtId="0" fontId="44" fillId="0" borderId="0" xfId="0" applyFont="1" applyFill="1" applyAlignment="1" applyProtection="1">
      <alignment horizontal="left"/>
    </xf>
    <xf numFmtId="0" fontId="20" fillId="0" borderId="0" xfId="0" applyFont="1" applyFill="1" applyBorder="1" applyAlignment="1" applyProtection="1">
      <alignment horizontal="left" vertical="top"/>
    </xf>
    <xf numFmtId="0" fontId="21" fillId="0" borderId="0" xfId="0" applyFont="1" applyProtection="1"/>
    <xf numFmtId="0" fontId="14" fillId="0" borderId="0" xfId="0" applyFont="1" applyFill="1" applyBorder="1" applyAlignment="1" applyProtection="1">
      <alignment horizontal="left"/>
    </xf>
    <xf numFmtId="0" fontId="39" fillId="9" borderId="3" xfId="0" applyFont="1" applyFill="1" applyBorder="1" applyAlignment="1" applyProtection="1">
      <alignment horizontal="center" wrapText="1"/>
    </xf>
    <xf numFmtId="0" fontId="41" fillId="0" borderId="0" xfId="0" applyFont="1" applyFill="1" applyAlignment="1" applyProtection="1">
      <alignment vertical="top" wrapText="1"/>
    </xf>
    <xf numFmtId="0" fontId="55" fillId="0" borderId="0" xfId="0" applyFont="1" applyFill="1" applyBorder="1" applyAlignment="1" applyProtection="1">
      <alignment horizontal="center"/>
    </xf>
    <xf numFmtId="2" fontId="30" fillId="0" borderId="0" xfId="0" applyNumberFormat="1" applyFont="1" applyFill="1" applyBorder="1" applyAlignment="1" applyProtection="1">
      <alignment horizontal="center" vertical="center" wrapText="1"/>
    </xf>
    <xf numFmtId="0" fontId="58" fillId="0" borderId="0" xfId="1" applyFont="1" applyAlignment="1" applyProtection="1"/>
    <xf numFmtId="0" fontId="15" fillId="0" borderId="0" xfId="0" applyFont="1" applyFill="1" applyBorder="1" applyAlignment="1" applyProtection="1">
      <alignment horizontal="center"/>
    </xf>
    <xf numFmtId="0" fontId="54" fillId="0" borderId="0" xfId="0" applyFont="1" applyFill="1" applyBorder="1" applyAlignment="1" applyProtection="1">
      <alignment horizontal="center"/>
    </xf>
    <xf numFmtId="0" fontId="42" fillId="0" borderId="0" xfId="0" applyFont="1" applyAlignment="1" applyProtection="1">
      <alignment vertical="center"/>
    </xf>
    <xf numFmtId="0" fontId="7" fillId="0" borderId="0" xfId="0" applyFont="1" applyAlignment="1" applyProtection="1">
      <alignment horizontal="right" vertical="top"/>
    </xf>
    <xf numFmtId="0" fontId="7" fillId="2" borderId="0" xfId="0" applyFont="1" applyFill="1" applyBorder="1" applyAlignment="1" applyProtection="1">
      <alignment horizontal="left" vertical="top"/>
    </xf>
    <xf numFmtId="0" fontId="7" fillId="0" borderId="0" xfId="0" applyFont="1" applyAlignment="1" applyProtection="1">
      <alignment horizontal="left" vertical="top"/>
    </xf>
    <xf numFmtId="0" fontId="63" fillId="0" borderId="0" xfId="0" applyFont="1" applyAlignment="1" applyProtection="1">
      <alignment horizontal="right" vertical="top"/>
    </xf>
    <xf numFmtId="0" fontId="63" fillId="2" borderId="0" xfId="0" applyFont="1" applyFill="1" applyBorder="1" applyAlignment="1" applyProtection="1">
      <alignment horizontal="left" vertical="top"/>
    </xf>
    <xf numFmtId="0" fontId="63" fillId="0" borderId="0" xfId="0" applyFont="1" applyAlignment="1" applyProtection="1">
      <alignment horizontal="left" vertical="top"/>
    </xf>
    <xf numFmtId="0" fontId="1" fillId="0" borderId="0" xfId="0" applyFont="1" applyFill="1" applyBorder="1" applyProtection="1"/>
    <xf numFmtId="0" fontId="1" fillId="0" borderId="0" xfId="0" applyFont="1" applyFill="1" applyBorder="1" applyAlignment="1" applyProtection="1">
      <alignment horizontal="left" vertical="top"/>
    </xf>
    <xf numFmtId="0" fontId="2" fillId="0" borderId="0" xfId="0" applyFont="1" applyFill="1" applyBorder="1" applyProtection="1"/>
    <xf numFmtId="0" fontId="30" fillId="11" borderId="3" xfId="0" applyFont="1" applyFill="1" applyBorder="1" applyAlignment="1" applyProtection="1">
      <alignment horizontal="center"/>
      <protection locked="0"/>
    </xf>
    <xf numFmtId="0" fontId="20" fillId="0" borderId="0" xfId="0" applyFont="1" applyFill="1" applyBorder="1" applyAlignment="1" applyProtection="1">
      <alignment vertical="center" wrapText="1"/>
    </xf>
    <xf numFmtId="0" fontId="2" fillId="2" borderId="0" xfId="0" applyFont="1" applyFill="1" applyBorder="1" applyProtection="1"/>
    <xf numFmtId="0" fontId="2" fillId="12" borderId="0" xfId="0" applyFont="1" applyFill="1" applyProtection="1"/>
    <xf numFmtId="0" fontId="4" fillId="12" borderId="0" xfId="0" applyFont="1" applyFill="1" applyProtection="1"/>
    <xf numFmtId="0" fontId="65" fillId="0" borderId="0" xfId="0" applyFont="1" applyFill="1" applyAlignment="1" applyProtection="1">
      <alignment horizontal="left" wrapText="1"/>
    </xf>
    <xf numFmtId="0" fontId="65" fillId="0" borderId="0" xfId="0" applyFont="1" applyFill="1" applyBorder="1" applyAlignment="1" applyProtection="1">
      <alignment horizontal="center" wrapText="1"/>
    </xf>
    <xf numFmtId="0" fontId="65" fillId="0" borderId="0" xfId="0" applyFont="1" applyFill="1" applyAlignment="1" applyProtection="1">
      <alignment horizontal="center" wrapText="1"/>
    </xf>
    <xf numFmtId="0" fontId="46" fillId="0" borderId="0" xfId="0" applyFont="1" applyFill="1" applyProtection="1"/>
    <xf numFmtId="0" fontId="30" fillId="5" borderId="0" xfId="0" applyFont="1" applyFill="1" applyBorder="1" applyAlignment="1" applyProtection="1"/>
    <xf numFmtId="0" fontId="30" fillId="0" borderId="0" xfId="0" applyFont="1" applyFill="1" applyBorder="1" applyAlignment="1" applyProtection="1">
      <alignment horizontal="left"/>
    </xf>
    <xf numFmtId="0" fontId="30" fillId="0" borderId="0" xfId="0" applyFont="1" applyFill="1" applyBorder="1" applyAlignment="1" applyProtection="1"/>
    <xf numFmtId="0" fontId="20" fillId="0" borderId="9" xfId="0" applyFont="1" applyBorder="1" applyAlignment="1" applyProtection="1">
      <alignment horizontal="center" wrapText="1"/>
    </xf>
    <xf numFmtId="0" fontId="1" fillId="0" borderId="0" xfId="0" applyFont="1" applyFill="1" applyBorder="1" applyAlignment="1" applyProtection="1">
      <alignment horizontal="right" vertical="top"/>
    </xf>
    <xf numFmtId="0" fontId="1" fillId="0" borderId="0" xfId="0" applyFont="1" applyFill="1" applyBorder="1" applyAlignment="1" applyProtection="1">
      <alignment vertical="top" wrapText="1"/>
    </xf>
    <xf numFmtId="0" fontId="7" fillId="0" borderId="0" xfId="0" applyFont="1" applyAlignment="1" applyProtection="1">
      <alignment vertical="top" wrapText="1"/>
    </xf>
    <xf numFmtId="0" fontId="63" fillId="0" borderId="0" xfId="0" applyFont="1" applyAlignment="1" applyProtection="1">
      <alignment vertical="top" wrapText="1"/>
    </xf>
    <xf numFmtId="0" fontId="67" fillId="0" borderId="0" xfId="0" applyFont="1" applyFill="1" applyAlignment="1" applyProtection="1">
      <alignment horizontal="left" vertical="top"/>
    </xf>
    <xf numFmtId="0" fontId="67" fillId="5" borderId="0" xfId="0" applyFont="1" applyFill="1" applyAlignment="1" applyProtection="1">
      <alignment horizontal="left" vertical="top"/>
    </xf>
    <xf numFmtId="0" fontId="2" fillId="10" borderId="16" xfId="0" applyFont="1" applyFill="1" applyBorder="1" applyAlignment="1" applyProtection="1">
      <alignment horizontal="left" indent="1"/>
    </xf>
    <xf numFmtId="0" fontId="20" fillId="0" borderId="0" xfId="0" applyFont="1" applyAlignment="1" applyProtection="1">
      <alignment wrapText="1"/>
    </xf>
    <xf numFmtId="0" fontId="2" fillId="2" borderId="0" xfId="0" applyFont="1" applyFill="1" applyProtection="1"/>
    <xf numFmtId="0" fontId="30" fillId="0" borderId="0" xfId="0" applyFont="1" applyAlignment="1" applyProtection="1">
      <alignment horizontal="left"/>
    </xf>
    <xf numFmtId="0" fontId="15" fillId="2" borderId="0" xfId="0" applyFont="1" applyFill="1" applyBorder="1" applyAlignment="1" applyProtection="1">
      <alignment vertical="center" wrapText="1"/>
    </xf>
    <xf numFmtId="0" fontId="20" fillId="6" borderId="17" xfId="0" applyFont="1" applyFill="1" applyBorder="1" applyProtection="1"/>
    <xf numFmtId="0" fontId="62" fillId="2" borderId="0" xfId="0" applyFont="1" applyFill="1" applyAlignment="1" applyProtection="1">
      <alignment horizontal="center"/>
    </xf>
    <xf numFmtId="0" fontId="62" fillId="0" borderId="0" xfId="0" applyFont="1" applyFill="1" applyAlignment="1" applyProtection="1">
      <alignment horizontal="center"/>
    </xf>
    <xf numFmtId="0" fontId="15" fillId="12" borderId="0" xfId="0" applyFont="1" applyFill="1" applyProtection="1"/>
    <xf numFmtId="0" fontId="15" fillId="12" borderId="0" xfId="0" applyFont="1" applyFill="1" applyBorder="1" applyAlignment="1" applyProtection="1">
      <alignment horizontal="center"/>
    </xf>
    <xf numFmtId="4" fontId="30" fillId="8" borderId="1" xfId="0" applyNumberFormat="1" applyFont="1" applyFill="1" applyBorder="1" applyAlignment="1" applyProtection="1">
      <alignment horizontal="right" wrapText="1"/>
    </xf>
    <xf numFmtId="0" fontId="30" fillId="0" borderId="14" xfId="0" applyFont="1" applyBorder="1" applyAlignment="1" applyProtection="1">
      <alignment wrapText="1"/>
    </xf>
    <xf numFmtId="4" fontId="30" fillId="8" borderId="14" xfId="0" applyNumberFormat="1" applyFont="1" applyFill="1" applyBorder="1" applyAlignment="1" applyProtection="1">
      <alignment wrapText="1"/>
    </xf>
    <xf numFmtId="4" fontId="30" fillId="8" borderId="5" xfId="0" applyNumberFormat="1" applyFont="1" applyFill="1" applyBorder="1" applyAlignment="1" applyProtection="1">
      <alignment horizontal="right" wrapText="1"/>
    </xf>
    <xf numFmtId="0" fontId="39" fillId="9" borderId="7" xfId="0" applyFont="1" applyFill="1" applyBorder="1" applyAlignment="1" applyProtection="1"/>
    <xf numFmtId="0" fontId="2" fillId="0" borderId="0" xfId="0" applyFont="1" applyFill="1" applyBorder="1" applyAlignment="1" applyProtection="1">
      <alignment horizontal="left"/>
    </xf>
    <xf numFmtId="0" fontId="7" fillId="0" borderId="0" xfId="0" applyFont="1" applyAlignment="1" applyProtection="1"/>
    <xf numFmtId="0" fontId="7" fillId="2" borderId="0" xfId="0" applyFont="1" applyFill="1" applyBorder="1" applyProtection="1"/>
    <xf numFmtId="0" fontId="11" fillId="3" borderId="0" xfId="0" applyFont="1" applyFill="1" applyAlignment="1" applyProtection="1">
      <alignment horizontal="left" vertical="center"/>
    </xf>
    <xf numFmtId="0" fontId="18" fillId="7" borderId="0" xfId="0" applyFont="1" applyFill="1" applyBorder="1" applyAlignment="1" applyProtection="1"/>
    <xf numFmtId="0" fontId="62" fillId="4" borderId="18" xfId="0" applyFont="1" applyFill="1" applyBorder="1" applyAlignment="1" applyProtection="1">
      <alignment horizontal="center"/>
    </xf>
    <xf numFmtId="0" fontId="30" fillId="8" borderId="3" xfId="0" applyFont="1" applyFill="1" applyBorder="1" applyAlignment="1" applyProtection="1">
      <alignment horizontal="center" vertical="center"/>
    </xf>
    <xf numFmtId="0" fontId="20" fillId="0" borderId="0" xfId="0" applyNumberFormat="1" applyFont="1" applyAlignment="1" applyProtection="1"/>
    <xf numFmtId="0" fontId="45" fillId="0" borderId="0" xfId="0" applyFont="1" applyAlignment="1" applyProtection="1"/>
    <xf numFmtId="0" fontId="62" fillId="13" borderId="0" xfId="0" applyFont="1" applyFill="1" applyAlignment="1" applyProtection="1">
      <alignment horizontal="center"/>
    </xf>
    <xf numFmtId="0" fontId="45" fillId="12" borderId="0" xfId="0" applyFont="1" applyFill="1" applyAlignment="1" applyProtection="1"/>
    <xf numFmtId="0" fontId="15" fillId="12" borderId="0" xfId="0" applyFont="1" applyFill="1" applyBorder="1" applyAlignment="1" applyProtection="1"/>
    <xf numFmtId="0" fontId="50" fillId="0" borderId="0" xfId="0" applyFont="1" applyFill="1" applyAlignment="1" applyProtection="1">
      <alignment horizontal="left"/>
    </xf>
    <xf numFmtId="0" fontId="62" fillId="0" borderId="0" xfId="0" applyFont="1" applyFill="1" applyBorder="1" applyAlignment="1" applyProtection="1">
      <alignment horizontal="center"/>
    </xf>
    <xf numFmtId="0" fontId="39" fillId="9" borderId="3" xfId="0" applyFont="1" applyFill="1" applyBorder="1" applyAlignment="1" applyProtection="1">
      <alignment horizontal="center"/>
    </xf>
    <xf numFmtId="0" fontId="4" fillId="0" borderId="0" xfId="0" applyFont="1" applyFill="1" applyBorder="1" applyAlignment="1" applyProtection="1">
      <alignment horizontal="left" vertical="top"/>
    </xf>
    <xf numFmtId="0" fontId="43" fillId="0" borderId="0" xfId="0" applyFont="1" applyBorder="1" applyAlignment="1" applyProtection="1">
      <alignment horizontal="center" vertical="center" wrapText="1"/>
    </xf>
    <xf numFmtId="0" fontId="39" fillId="0" borderId="0" xfId="0" applyFont="1" applyFill="1" applyAlignment="1" applyProtection="1">
      <alignment horizontal="center"/>
    </xf>
    <xf numFmtId="0" fontId="71" fillId="5" borderId="0" xfId="0" applyFont="1" applyFill="1" applyBorder="1" applyProtection="1"/>
    <xf numFmtId="0" fontId="71" fillId="0" borderId="0" xfId="0" applyFont="1" applyProtection="1"/>
    <xf numFmtId="0" fontId="62" fillId="0" borderId="0" xfId="0" applyFont="1" applyFill="1" applyBorder="1" applyAlignment="1" applyProtection="1"/>
    <xf numFmtId="0" fontId="72" fillId="0" borderId="0" xfId="1" applyFont="1" applyAlignment="1" applyProtection="1"/>
    <xf numFmtId="0" fontId="72" fillId="0" borderId="0" xfId="1" applyFont="1" applyAlignment="1" applyProtection="1">
      <alignment horizontal="left"/>
    </xf>
    <xf numFmtId="0" fontId="72" fillId="0" borderId="0" xfId="1" applyFont="1" applyFill="1" applyBorder="1" applyAlignment="1" applyProtection="1"/>
    <xf numFmtId="0" fontId="2" fillId="0" borderId="0" xfId="0" applyFont="1" applyAlignment="1" applyProtection="1">
      <alignment vertical="top" wrapText="1"/>
    </xf>
    <xf numFmtId="0" fontId="45" fillId="2" borderId="0" xfId="0" applyFont="1" applyFill="1" applyBorder="1" applyProtection="1"/>
    <xf numFmtId="0" fontId="15" fillId="2" borderId="0" xfId="0" applyFont="1" applyFill="1" applyBorder="1" applyProtection="1"/>
    <xf numFmtId="0" fontId="4" fillId="0" borderId="0" xfId="0" applyFont="1" applyAlignment="1" applyProtection="1">
      <alignment horizontal="left" vertical="top" wrapText="1"/>
    </xf>
    <xf numFmtId="0" fontId="52" fillId="0" borderId="0" xfId="0" applyFont="1" applyAlignment="1" applyProtection="1">
      <alignment horizontal="left" vertical="top"/>
    </xf>
    <xf numFmtId="0" fontId="18" fillId="6" borderId="0" xfId="0" applyFont="1" applyFill="1" applyBorder="1" applyAlignment="1" applyProtection="1">
      <alignment wrapText="1"/>
    </xf>
    <xf numFmtId="0" fontId="18" fillId="6" borderId="0" xfId="0" applyFont="1" applyFill="1" applyBorder="1" applyAlignment="1" applyProtection="1"/>
    <xf numFmtId="0" fontId="18" fillId="6" borderId="0" xfId="0" applyFont="1" applyFill="1" applyAlignment="1" applyProtection="1"/>
    <xf numFmtId="0" fontId="2" fillId="15" borderId="0" xfId="0" applyFont="1" applyFill="1" applyProtection="1"/>
    <xf numFmtId="0" fontId="2" fillId="16" borderId="0" xfId="0" applyFont="1" applyFill="1" applyProtection="1"/>
    <xf numFmtId="0" fontId="52" fillId="15" borderId="0" xfId="0" applyFont="1" applyFill="1" applyProtection="1"/>
    <xf numFmtId="0" fontId="72" fillId="15" borderId="0" xfId="1" applyFont="1" applyFill="1" applyAlignment="1" applyProtection="1"/>
    <xf numFmtId="0" fontId="52" fillId="0" borderId="0" xfId="0" applyFont="1" applyFill="1" applyProtection="1"/>
    <xf numFmtId="0" fontId="72" fillId="0" borderId="0" xfId="1" applyFont="1" applyFill="1" applyAlignment="1" applyProtection="1"/>
    <xf numFmtId="0" fontId="18" fillId="0" borderId="0" xfId="0" applyFont="1" applyFill="1" applyBorder="1" applyAlignment="1" applyProtection="1">
      <alignment wrapText="1"/>
    </xf>
    <xf numFmtId="0" fontId="18" fillId="0" borderId="0" xfId="0" applyFont="1" applyFill="1" applyBorder="1" applyAlignment="1" applyProtection="1"/>
    <xf numFmtId="0" fontId="18" fillId="0" borderId="0" xfId="0" applyFont="1" applyFill="1" applyAlignment="1" applyProtection="1"/>
    <xf numFmtId="0" fontId="4" fillId="0" borderId="0" xfId="0" applyFont="1" applyFill="1" applyAlignment="1" applyProtection="1">
      <alignment horizontal="left" vertical="top" wrapText="1"/>
    </xf>
    <xf numFmtId="0" fontId="7" fillId="0" borderId="0" xfId="0" applyFont="1" applyFill="1" applyBorder="1" applyAlignment="1" applyProtection="1"/>
    <xf numFmtId="0" fontId="1" fillId="17" borderId="19" xfId="0" applyFont="1" applyFill="1" applyBorder="1" applyAlignment="1" applyProtection="1">
      <alignment horizontal="left" vertical="top"/>
    </xf>
    <xf numFmtId="0" fontId="1" fillId="17" borderId="20" xfId="0" applyFont="1" applyFill="1" applyBorder="1" applyAlignment="1" applyProtection="1">
      <alignment vertical="top" wrapText="1"/>
    </xf>
    <xf numFmtId="0" fontId="1" fillId="17" borderId="21" xfId="0" applyFont="1" applyFill="1" applyBorder="1" applyAlignment="1" applyProtection="1">
      <alignment vertical="top" wrapText="1"/>
    </xf>
    <xf numFmtId="0" fontId="7" fillId="17" borderId="4" xfId="0" applyFont="1" applyFill="1" applyBorder="1" applyAlignment="1" applyProtection="1">
      <alignment vertical="top" wrapText="1"/>
    </xf>
    <xf numFmtId="0" fontId="36" fillId="0" borderId="0" xfId="0" applyFont="1" applyFill="1" applyBorder="1" applyAlignment="1" applyProtection="1">
      <alignment vertical="top" wrapText="1" readingOrder="1"/>
    </xf>
    <xf numFmtId="0" fontId="7" fillId="17" borderId="7" xfId="0" applyFont="1" applyFill="1" applyBorder="1" applyAlignment="1" applyProtection="1">
      <alignment vertical="top" wrapText="1"/>
    </xf>
    <xf numFmtId="0" fontId="63" fillId="17" borderId="4" xfId="0" applyFont="1" applyFill="1" applyBorder="1" applyAlignment="1" applyProtection="1">
      <alignment vertical="top" wrapText="1"/>
    </xf>
    <xf numFmtId="0" fontId="7" fillId="17" borderId="0" xfId="0" applyFont="1" applyFill="1" applyBorder="1" applyAlignment="1" applyProtection="1">
      <alignment vertical="top"/>
    </xf>
    <xf numFmtId="0" fontId="7" fillId="17" borderId="0" xfId="0" applyFont="1" applyFill="1" applyBorder="1" applyAlignment="1" applyProtection="1">
      <alignment horizontal="left" vertical="top"/>
    </xf>
    <xf numFmtId="0" fontId="7" fillId="17" borderId="0" xfId="0" applyFont="1" applyFill="1" applyBorder="1" applyAlignment="1" applyProtection="1">
      <alignment vertical="top" wrapText="1"/>
    </xf>
    <xf numFmtId="0" fontId="7" fillId="0" borderId="0" xfId="0" applyFont="1" applyFill="1" applyBorder="1" applyAlignment="1" applyProtection="1">
      <alignment vertical="top" wrapText="1"/>
    </xf>
    <xf numFmtId="0" fontId="7" fillId="0" borderId="0" xfId="0" applyFont="1" applyAlignment="1" applyProtection="1">
      <alignment horizontal="left"/>
    </xf>
    <xf numFmtId="0" fontId="7" fillId="2" borderId="0" xfId="0" applyFont="1" applyFill="1" applyAlignment="1" applyProtection="1">
      <alignment horizontal="left"/>
    </xf>
    <xf numFmtId="0" fontId="7" fillId="17" borderId="4" xfId="0" applyFont="1" applyFill="1" applyBorder="1" applyAlignment="1" applyProtection="1">
      <alignment horizontal="left"/>
    </xf>
    <xf numFmtId="0" fontId="7" fillId="17" borderId="0" xfId="0" applyFont="1" applyFill="1" applyBorder="1" applyAlignment="1" applyProtection="1">
      <alignment horizontal="left"/>
    </xf>
    <xf numFmtId="0" fontId="7" fillId="17" borderId="7" xfId="0" applyFont="1" applyFill="1" applyBorder="1" applyAlignment="1" applyProtection="1">
      <alignment horizontal="left"/>
    </xf>
    <xf numFmtId="0" fontId="7" fillId="0" borderId="0" xfId="0" applyFont="1" applyFill="1" applyBorder="1" applyAlignment="1" applyProtection="1">
      <alignment horizontal="left"/>
    </xf>
    <xf numFmtId="0" fontId="7" fillId="0" borderId="0" xfId="0" applyFont="1" applyFill="1" applyBorder="1" applyProtection="1"/>
    <xf numFmtId="0" fontId="7" fillId="17" borderId="4" xfId="0" applyFont="1" applyFill="1" applyBorder="1" applyProtection="1"/>
    <xf numFmtId="0" fontId="7" fillId="17" borderId="0" xfId="0" applyFont="1" applyFill="1" applyBorder="1" applyAlignment="1" applyProtection="1">
      <alignment horizontal="left" vertical="top" wrapText="1"/>
    </xf>
    <xf numFmtId="0" fontId="7" fillId="0" borderId="0" xfId="0" applyFont="1" applyFill="1" applyBorder="1" applyAlignment="1" applyProtection="1">
      <alignment horizontal="left" vertical="top"/>
    </xf>
    <xf numFmtId="0" fontId="1" fillId="17" borderId="4" xfId="0" applyFont="1" applyFill="1" applyBorder="1" applyProtection="1"/>
    <xf numFmtId="0" fontId="67" fillId="17" borderId="0" xfId="0" applyFont="1" applyFill="1" applyBorder="1" applyAlignment="1" applyProtection="1">
      <alignment horizontal="center" vertical="top"/>
    </xf>
    <xf numFmtId="0" fontId="1" fillId="17" borderId="0" xfId="0" applyFont="1" applyFill="1" applyBorder="1" applyAlignment="1" applyProtection="1">
      <alignment vertical="top" wrapText="1"/>
    </xf>
    <xf numFmtId="0" fontId="1" fillId="17" borderId="7" xfId="0" applyFont="1" applyFill="1" applyBorder="1" applyAlignment="1" applyProtection="1">
      <alignment vertical="top" wrapText="1"/>
    </xf>
    <xf numFmtId="0" fontId="7" fillId="17" borderId="4" xfId="0" applyFont="1" applyFill="1" applyBorder="1" applyAlignment="1" applyProtection="1">
      <alignment horizontal="left" vertical="top"/>
    </xf>
    <xf numFmtId="0" fontId="72" fillId="0" borderId="0" xfId="1" applyFont="1" applyFill="1" applyBorder="1" applyAlignment="1" applyProtection="1">
      <alignment vertical="top" wrapText="1"/>
    </xf>
    <xf numFmtId="0" fontId="7" fillId="0" borderId="0" xfId="0" applyFont="1" applyFill="1" applyBorder="1" applyAlignment="1" applyProtection="1">
      <alignment horizontal="left" vertical="top" wrapText="1"/>
    </xf>
    <xf numFmtId="0" fontId="1" fillId="17" borderId="2" xfId="0" applyFont="1" applyFill="1" applyBorder="1" applyAlignment="1" applyProtection="1">
      <alignment horizontal="left" vertical="top"/>
    </xf>
    <xf numFmtId="0" fontId="1" fillId="17" borderId="1" xfId="0" applyFont="1" applyFill="1" applyBorder="1" applyAlignment="1" applyProtection="1">
      <alignment vertical="top" wrapText="1"/>
    </xf>
    <xf numFmtId="0" fontId="1" fillId="17" borderId="8" xfId="0" applyFont="1" applyFill="1" applyBorder="1" applyAlignment="1" applyProtection="1">
      <alignment vertical="top" wrapText="1"/>
    </xf>
    <xf numFmtId="0" fontId="2" fillId="0" borderId="0" xfId="0" applyFont="1" applyFill="1" applyBorder="1" applyAlignment="1" applyProtection="1"/>
    <xf numFmtId="0" fontId="72" fillId="0" borderId="0" xfId="1" applyFont="1" applyFill="1" applyBorder="1" applyAlignment="1" applyProtection="1">
      <alignment horizontal="left"/>
    </xf>
    <xf numFmtId="0" fontId="72" fillId="0" borderId="0" xfId="1" applyFont="1" applyFill="1" applyAlignment="1" applyProtection="1">
      <alignment horizontal="left"/>
    </xf>
    <xf numFmtId="0" fontId="73" fillId="0" borderId="0" xfId="1" applyFont="1" applyFill="1" applyBorder="1" applyAlignment="1" applyProtection="1">
      <alignment vertical="top" wrapText="1"/>
    </xf>
    <xf numFmtId="0" fontId="7" fillId="17" borderId="0" xfId="0" applyFont="1" applyFill="1" applyProtection="1"/>
    <xf numFmtId="0" fontId="36" fillId="17" borderId="7" xfId="0" applyFont="1" applyFill="1" applyBorder="1" applyAlignment="1" applyProtection="1">
      <alignment vertical="top" wrapText="1" readingOrder="1"/>
    </xf>
    <xf numFmtId="0" fontId="44" fillId="0" borderId="0" xfId="0" applyFont="1" applyAlignment="1" applyProtection="1">
      <alignment horizontal="left" vertical="top" wrapText="1"/>
    </xf>
    <xf numFmtId="0" fontId="67" fillId="0" borderId="0" xfId="0" applyFont="1" applyFill="1" applyAlignment="1" applyProtection="1">
      <alignment horizontal="center" vertical="top"/>
    </xf>
    <xf numFmtId="0" fontId="0" fillId="6" borderId="8" xfId="0" applyNumberFormat="1" applyFont="1" applyFill="1" applyBorder="1" applyProtection="1"/>
    <xf numFmtId="0" fontId="72" fillId="17" borderId="0" xfId="1" applyFont="1" applyFill="1" applyBorder="1" applyAlignment="1" applyProtection="1">
      <alignment vertical="top"/>
    </xf>
    <xf numFmtId="0" fontId="72" fillId="17" borderId="0" xfId="1" applyFont="1" applyFill="1" applyBorder="1" applyAlignment="1" applyProtection="1"/>
    <xf numFmtId="0" fontId="7" fillId="17" borderId="0" xfId="0" applyFont="1" applyFill="1" applyAlignment="1" applyProtection="1">
      <alignment horizontal="left" vertical="top"/>
    </xf>
    <xf numFmtId="0" fontId="73" fillId="0" borderId="0" xfId="1" applyFont="1" applyAlignment="1" applyProtection="1"/>
    <xf numFmtId="0" fontId="4" fillId="0" borderId="0" xfId="1" applyFont="1" applyFill="1" applyBorder="1" applyAlignment="1" applyProtection="1">
      <protection locked="0"/>
    </xf>
    <xf numFmtId="0" fontId="73" fillId="17" borderId="0" xfId="1" applyFont="1" applyFill="1" applyBorder="1" applyAlignment="1" applyProtection="1">
      <alignment vertical="top" wrapText="1"/>
      <protection locked="0"/>
    </xf>
    <xf numFmtId="0" fontId="73" fillId="17" borderId="7" xfId="1" applyFont="1" applyFill="1" applyBorder="1" applyAlignment="1" applyProtection="1">
      <alignment vertical="top" wrapText="1"/>
      <protection locked="0"/>
    </xf>
    <xf numFmtId="0" fontId="73" fillId="0" borderId="0" xfId="1" applyFont="1" applyFill="1" applyBorder="1" applyAlignment="1" applyProtection="1">
      <alignment horizontal="left"/>
      <protection locked="0"/>
    </xf>
    <xf numFmtId="0" fontId="70" fillId="0" borderId="0" xfId="0" applyFont="1" applyAlignment="1" applyProtection="1">
      <alignment horizontal="center" wrapText="1"/>
    </xf>
    <xf numFmtId="0" fontId="15" fillId="0" borderId="0" xfId="0" applyFont="1" applyAlignment="1" applyProtection="1">
      <alignment vertical="top" wrapText="1"/>
    </xf>
    <xf numFmtId="0" fontId="0" fillId="0" borderId="0" xfId="0" applyAlignment="1" applyProtection="1">
      <alignment vertical="top" wrapText="1"/>
    </xf>
    <xf numFmtId="0" fontId="45" fillId="0" borderId="0" xfId="0" applyFont="1" applyAlignment="1" applyProtection="1">
      <alignment horizontal="left" vertical="center" wrapText="1"/>
    </xf>
    <xf numFmtId="0" fontId="45" fillId="6" borderId="19" xfId="0" applyFont="1" applyFill="1" applyBorder="1" applyAlignment="1" applyProtection="1">
      <alignment horizontal="center" vertical="center" wrapText="1"/>
    </xf>
    <xf numFmtId="0" fontId="45" fillId="6" borderId="20" xfId="0" applyFont="1" applyFill="1" applyBorder="1" applyAlignment="1" applyProtection="1">
      <alignment horizontal="center" vertical="center" wrapText="1"/>
    </xf>
    <xf numFmtId="0" fontId="45" fillId="6" borderId="21" xfId="0" applyFont="1" applyFill="1" applyBorder="1" applyAlignment="1" applyProtection="1">
      <alignment horizontal="center" vertical="center" wrapText="1"/>
    </xf>
    <xf numFmtId="0" fontId="2" fillId="0" borderId="0" xfId="0" applyFont="1" applyAlignment="1" applyProtection="1">
      <alignment horizontal="left" vertical="top" wrapText="1"/>
    </xf>
    <xf numFmtId="0" fontId="4" fillId="0" borderId="0" xfId="0" applyFont="1" applyFill="1" applyAlignment="1" applyProtection="1">
      <alignment horizontal="left" vertical="top" wrapText="1"/>
    </xf>
    <xf numFmtId="0" fontId="30" fillId="0" borderId="4" xfId="0" applyFont="1" applyFill="1" applyBorder="1" applyAlignment="1" applyProtection="1">
      <alignment horizontal="right"/>
    </xf>
    <xf numFmtId="0" fontId="30" fillId="0" borderId="0" xfId="0" applyFont="1" applyFill="1" applyBorder="1" applyAlignment="1" applyProtection="1">
      <alignment horizontal="right"/>
    </xf>
    <xf numFmtId="0" fontId="30" fillId="0" borderId="7" xfId="0" applyFont="1" applyFill="1" applyBorder="1" applyAlignment="1" applyProtection="1">
      <alignment horizontal="right"/>
    </xf>
    <xf numFmtId="0" fontId="76" fillId="17" borderId="0" xfId="0" applyFont="1" applyFill="1" applyBorder="1" applyAlignment="1" applyProtection="1">
      <alignment horizontal="center" vertical="top"/>
    </xf>
    <xf numFmtId="0" fontId="2" fillId="0" borderId="10" xfId="0" applyFont="1" applyBorder="1" applyAlignment="1" applyProtection="1">
      <alignment horizontal="center" wrapText="1"/>
    </xf>
    <xf numFmtId="0" fontId="20" fillId="0" borderId="5" xfId="0" applyFont="1" applyBorder="1" applyAlignment="1" applyProtection="1">
      <alignment horizontal="center" wrapText="1"/>
    </xf>
    <xf numFmtId="2" fontId="30" fillId="11" borderId="10" xfId="0" applyNumberFormat="1" applyFont="1" applyFill="1" applyBorder="1" applyAlignment="1" applyProtection="1">
      <alignment horizontal="center" wrapText="1"/>
      <protection locked="0"/>
    </xf>
    <xf numFmtId="2" fontId="30" fillId="11" borderId="5" xfId="0" applyNumberFormat="1" applyFont="1" applyFill="1" applyBorder="1" applyAlignment="1" applyProtection="1">
      <alignment horizontal="center" wrapText="1"/>
      <protection locked="0"/>
    </xf>
    <xf numFmtId="0" fontId="20" fillId="0" borderId="14" xfId="0" applyFont="1" applyBorder="1" applyAlignment="1" applyProtection="1">
      <alignment horizontal="left" wrapText="1"/>
    </xf>
    <xf numFmtId="0" fontId="20" fillId="0" borderId="15" xfId="0" applyFont="1" applyBorder="1" applyAlignment="1" applyProtection="1">
      <alignment horizontal="left" wrapText="1"/>
    </xf>
    <xf numFmtId="0" fontId="20" fillId="5" borderId="5" xfId="0" applyFont="1" applyFill="1" applyBorder="1" applyAlignment="1" applyProtection="1">
      <alignment horizontal="left" wrapText="1"/>
    </xf>
    <xf numFmtId="0" fontId="20" fillId="5" borderId="6" xfId="0" applyFont="1" applyFill="1" applyBorder="1" applyAlignment="1" applyProtection="1">
      <alignment horizontal="left" wrapText="1"/>
    </xf>
    <xf numFmtId="0" fontId="20" fillId="0" borderId="13" xfId="0" applyFont="1" applyBorder="1" applyAlignment="1" applyProtection="1">
      <alignment horizontal="center" wrapText="1"/>
    </xf>
    <xf numFmtId="0" fontId="20" fillId="0" borderId="14" xfId="0" applyFont="1" applyBorder="1" applyAlignment="1" applyProtection="1">
      <alignment horizontal="center" wrapText="1"/>
    </xf>
    <xf numFmtId="2" fontId="30" fillId="8" borderId="5" xfId="0" applyNumberFormat="1" applyFont="1" applyFill="1" applyBorder="1" applyAlignment="1" applyProtection="1">
      <alignment horizontal="center" wrapText="1"/>
    </xf>
    <xf numFmtId="0" fontId="62" fillId="0" borderId="0" xfId="0" applyFont="1" applyFill="1" applyBorder="1" applyAlignment="1" applyProtection="1">
      <alignment horizontal="center"/>
    </xf>
    <xf numFmtId="0" fontId="39" fillId="9" borderId="3" xfId="0" applyFont="1" applyFill="1" applyBorder="1" applyAlignment="1" applyProtection="1">
      <alignment horizontal="center"/>
    </xf>
    <xf numFmtId="0" fontId="4" fillId="0" borderId="0" xfId="0" applyFont="1" applyAlignment="1" applyProtection="1">
      <alignment horizontal="left" vertical="top" wrapText="1"/>
    </xf>
    <xf numFmtId="0" fontId="30" fillId="0" borderId="12" xfId="0" applyFont="1" applyBorder="1" applyAlignment="1" applyProtection="1">
      <alignment horizontal="center" vertical="top" wrapText="1"/>
    </xf>
    <xf numFmtId="0" fontId="30" fillId="0" borderId="9" xfId="0" applyFont="1" applyBorder="1" applyAlignment="1" applyProtection="1">
      <alignment horizontal="center" vertical="top" wrapText="1"/>
    </xf>
    <xf numFmtId="0" fontId="30" fillId="0" borderId="11" xfId="0" applyFont="1" applyBorder="1" applyAlignment="1" applyProtection="1">
      <alignment horizontal="center" vertical="top" wrapText="1"/>
    </xf>
    <xf numFmtId="0" fontId="43" fillId="0" borderId="2" xfId="0" applyFont="1" applyBorder="1" applyAlignment="1" applyProtection="1">
      <alignment horizontal="center" vertical="center" wrapText="1"/>
    </xf>
    <xf numFmtId="0" fontId="43" fillId="0" borderId="1" xfId="0" applyFont="1" applyBorder="1" applyAlignment="1" applyProtection="1">
      <alignment horizontal="center" vertical="center" wrapText="1"/>
    </xf>
    <xf numFmtId="0" fontId="43" fillId="0" borderId="8" xfId="0" applyFont="1" applyBorder="1" applyAlignment="1" applyProtection="1">
      <alignment horizontal="center" vertical="center" wrapText="1"/>
    </xf>
    <xf numFmtId="0" fontId="72" fillId="17" borderId="0" xfId="1" applyFont="1" applyFill="1" applyBorder="1" applyAlignment="1" applyProtection="1">
      <alignment horizontal="left" vertical="top"/>
      <protection locked="0"/>
    </xf>
    <xf numFmtId="0" fontId="30" fillId="0" borderId="0" xfId="0" applyFont="1" applyFill="1" applyAlignment="1" applyProtection="1">
      <alignment horizontal="right" vertical="center"/>
    </xf>
    <xf numFmtId="0" fontId="30" fillId="0" borderId="7" xfId="0" applyFont="1" applyFill="1" applyBorder="1" applyAlignment="1" applyProtection="1">
      <alignment horizontal="right" vertical="center"/>
    </xf>
    <xf numFmtId="2" fontId="45" fillId="8" borderId="23" xfId="0" applyNumberFormat="1" applyFont="1" applyFill="1" applyBorder="1" applyAlignment="1" applyProtection="1">
      <alignment horizontal="center"/>
    </xf>
    <xf numFmtId="2" fontId="45" fillId="8" borderId="24" xfId="0" applyNumberFormat="1" applyFont="1" applyFill="1" applyBorder="1" applyAlignment="1" applyProtection="1">
      <alignment horizontal="center"/>
    </xf>
    <xf numFmtId="2" fontId="45" fillId="8" borderId="22" xfId="0" applyNumberFormat="1" applyFont="1" applyFill="1" applyBorder="1" applyAlignment="1" applyProtection="1">
      <alignment horizontal="center"/>
    </xf>
    <xf numFmtId="2" fontId="30" fillId="8" borderId="3" xfId="0" applyNumberFormat="1" applyFont="1" applyFill="1" applyBorder="1" applyAlignment="1" applyProtection="1">
      <alignment horizontal="center" vertical="center"/>
    </xf>
    <xf numFmtId="0" fontId="20" fillId="0" borderId="23" xfId="0" applyFont="1" applyBorder="1" applyAlignment="1" applyProtection="1">
      <alignment horizontal="center" wrapText="1"/>
    </xf>
    <xf numFmtId="0" fontId="20" fillId="0" borderId="24" xfId="0" applyFont="1" applyBorder="1" applyAlignment="1" applyProtection="1">
      <alignment horizontal="center" wrapText="1"/>
    </xf>
    <xf numFmtId="0" fontId="39" fillId="9" borderId="13" xfId="0" applyFont="1" applyFill="1" applyBorder="1" applyAlignment="1" applyProtection="1">
      <alignment horizontal="center"/>
    </xf>
    <xf numFmtId="0" fontId="39" fillId="9" borderId="15" xfId="0" applyFont="1" applyFill="1" applyBorder="1" applyAlignment="1" applyProtection="1">
      <alignment horizontal="center"/>
    </xf>
    <xf numFmtId="0" fontId="67" fillId="0" borderId="0" xfId="0" applyFont="1" applyFill="1" applyAlignment="1" applyProtection="1">
      <alignment horizontal="center" vertical="top"/>
    </xf>
    <xf numFmtId="0" fontId="73" fillId="0" borderId="0" xfId="1" applyFont="1"/>
    <xf numFmtId="0" fontId="20" fillId="0" borderId="0" xfId="0" applyFont="1" applyAlignment="1" applyProtection="1">
      <alignment horizontal="left" vertical="top" wrapText="1"/>
    </xf>
    <xf numFmtId="0" fontId="20" fillId="11" borderId="10" xfId="0" applyFont="1" applyFill="1" applyBorder="1" applyAlignment="1" applyProtection="1">
      <alignment wrapText="1"/>
      <protection locked="0"/>
    </xf>
    <xf numFmtId="0" fontId="20" fillId="11" borderId="5" xfId="0" applyFont="1" applyFill="1" applyBorder="1" applyAlignment="1" applyProtection="1">
      <alignment wrapText="1"/>
      <protection locked="0"/>
    </xf>
    <xf numFmtId="0" fontId="20" fillId="11" borderId="6" xfId="0" applyFont="1" applyFill="1" applyBorder="1" applyAlignment="1" applyProtection="1">
      <alignment wrapText="1"/>
      <protection locked="0"/>
    </xf>
    <xf numFmtId="0" fontId="44" fillId="0" borderId="0" xfId="0" applyFont="1" applyAlignment="1" applyProtection="1">
      <alignment horizontal="left" vertical="top" wrapText="1"/>
    </xf>
    <xf numFmtId="0" fontId="73" fillId="15" borderId="0" xfId="1" applyFont="1" applyFill="1" applyAlignment="1" applyProtection="1">
      <alignment horizontal="left"/>
      <protection locked="0"/>
    </xf>
    <xf numFmtId="0" fontId="18" fillId="15" borderId="0" xfId="0" applyFont="1" applyFill="1" applyAlignment="1" applyProtection="1">
      <alignment horizontal="left" vertical="top" wrapText="1"/>
    </xf>
    <xf numFmtId="0" fontId="30" fillId="0" borderId="10" xfId="0" applyFont="1" applyBorder="1" applyAlignment="1" applyProtection="1">
      <alignment horizontal="right" wrapText="1"/>
    </xf>
    <xf numFmtId="0" fontId="30" fillId="0" borderId="5" xfId="0" applyFont="1" applyBorder="1" applyAlignment="1" applyProtection="1">
      <alignment horizontal="right" wrapText="1"/>
    </xf>
    <xf numFmtId="0" fontId="30" fillId="5" borderId="5" xfId="0" applyFont="1" applyFill="1" applyBorder="1" applyAlignment="1" applyProtection="1">
      <alignment horizontal="left" wrapText="1"/>
    </xf>
    <xf numFmtId="0" fontId="30" fillId="5" borderId="6" xfId="0" applyFont="1" applyFill="1" applyBorder="1" applyAlignment="1" applyProtection="1">
      <alignment horizontal="left" wrapText="1"/>
    </xf>
    <xf numFmtId="0" fontId="39" fillId="9" borderId="0" xfId="0" applyFont="1" applyFill="1" applyAlignment="1" applyProtection="1">
      <alignment horizontal="center"/>
    </xf>
    <xf numFmtId="0" fontId="12" fillId="0" borderId="0" xfId="0" applyFont="1" applyAlignment="1" applyProtection="1">
      <alignment horizontal="center"/>
    </xf>
    <xf numFmtId="0" fontId="38" fillId="7" borderId="0" xfId="0" applyFont="1" applyFill="1" applyBorder="1" applyAlignment="1" applyProtection="1">
      <alignment horizontal="left" vertical="center"/>
    </xf>
    <xf numFmtId="0" fontId="45" fillId="0" borderId="0" xfId="0" applyFont="1" applyAlignment="1" applyProtection="1">
      <alignment horizontal="left" vertical="top" wrapText="1"/>
    </xf>
    <xf numFmtId="0" fontId="64" fillId="14" borderId="0" xfId="0" applyFont="1" applyFill="1" applyAlignment="1" applyProtection="1">
      <alignment horizontal="left" vertical="top" wrapText="1"/>
    </xf>
    <xf numFmtId="0" fontId="43" fillId="0" borderId="4" xfId="0" applyFont="1" applyBorder="1" applyAlignment="1" applyProtection="1">
      <alignment horizontal="center" vertical="center" wrapText="1"/>
    </xf>
    <xf numFmtId="0" fontId="43" fillId="0" borderId="0" xfId="0" applyFont="1" applyBorder="1" applyAlignment="1" applyProtection="1">
      <alignment horizontal="center" vertical="center" wrapText="1"/>
    </xf>
    <xf numFmtId="0" fontId="20" fillId="11" borderId="23" xfId="0" applyFont="1" applyFill="1" applyBorder="1" applyAlignment="1" applyProtection="1">
      <alignment horizontal="left"/>
      <protection locked="0"/>
    </xf>
    <xf numFmtId="0" fontId="20" fillId="11" borderId="24" xfId="0" applyFont="1" applyFill="1" applyBorder="1" applyAlignment="1" applyProtection="1">
      <alignment horizontal="left"/>
      <protection locked="0"/>
    </xf>
    <xf numFmtId="0" fontId="20" fillId="11" borderId="22" xfId="0" applyFont="1" applyFill="1" applyBorder="1" applyAlignment="1" applyProtection="1">
      <alignment horizontal="left"/>
      <protection locked="0"/>
    </xf>
    <xf numFmtId="14" fontId="20" fillId="11" borderId="3" xfId="0" applyNumberFormat="1" applyFont="1" applyFill="1" applyBorder="1" applyAlignment="1" applyProtection="1">
      <alignment horizontal="left"/>
      <protection locked="0"/>
    </xf>
    <xf numFmtId="0" fontId="73" fillId="0" borderId="0" xfId="1" applyFont="1" applyAlignment="1" applyProtection="1">
      <alignment horizontal="left" vertical="top"/>
      <protection locked="0"/>
    </xf>
    <xf numFmtId="0" fontId="4" fillId="0" borderId="0" xfId="0" applyFont="1" applyFill="1" applyBorder="1" applyAlignment="1" applyProtection="1">
      <alignment horizontal="left" vertical="top"/>
    </xf>
    <xf numFmtId="0" fontId="4" fillId="0" borderId="7" xfId="0" applyFont="1" applyFill="1" applyBorder="1" applyAlignment="1" applyProtection="1">
      <alignment horizontal="left" vertical="top"/>
    </xf>
    <xf numFmtId="0" fontId="4" fillId="0" borderId="0" xfId="0" applyFont="1" applyFill="1" applyBorder="1" applyAlignment="1" applyProtection="1">
      <alignment horizontal="left" vertical="top" wrapText="1"/>
    </xf>
    <xf numFmtId="10" fontId="30" fillId="8" borderId="3" xfId="0" applyNumberFormat="1" applyFont="1" applyFill="1" applyBorder="1" applyAlignment="1" applyProtection="1">
      <alignment horizontal="center"/>
    </xf>
    <xf numFmtId="2" fontId="30" fillId="11" borderId="3" xfId="0" applyNumberFormat="1" applyFont="1" applyFill="1" applyBorder="1" applyAlignment="1" applyProtection="1">
      <alignment horizontal="center"/>
      <protection locked="0"/>
    </xf>
    <xf numFmtId="0" fontId="39" fillId="0" borderId="0" xfId="0" applyFont="1" applyFill="1" applyAlignment="1" applyProtection="1">
      <alignment horizontal="center"/>
    </xf>
    <xf numFmtId="2" fontId="45" fillId="8" borderId="3" xfId="0" applyNumberFormat="1" applyFont="1" applyFill="1" applyBorder="1" applyAlignment="1" applyProtection="1">
      <alignment horizontal="center"/>
    </xf>
    <xf numFmtId="0" fontId="73" fillId="0" borderId="0" xfId="1" applyFont="1" applyAlignment="1" applyProtection="1">
      <alignment horizontal="left"/>
      <protection locked="0"/>
    </xf>
    <xf numFmtId="0" fontId="39" fillId="9" borderId="0" xfId="0" applyFont="1" applyFill="1" applyAlignment="1" applyProtection="1">
      <alignment horizontal="center" vertical="top"/>
    </xf>
    <xf numFmtId="10" fontId="45" fillId="8" borderId="3" xfId="0" applyNumberFormat="1" applyFont="1" applyFill="1" applyBorder="1" applyAlignment="1" applyProtection="1">
      <alignment horizontal="center"/>
    </xf>
    <xf numFmtId="2" fontId="30" fillId="8" borderId="3" xfId="0" applyNumberFormat="1" applyFont="1" applyFill="1" applyBorder="1" applyAlignment="1" applyProtection="1">
      <alignment horizontal="center"/>
    </xf>
    <xf numFmtId="0" fontId="45" fillId="6" borderId="2" xfId="0" applyFont="1" applyFill="1" applyBorder="1" applyAlignment="1" applyProtection="1">
      <alignment horizontal="center" vertical="center" wrapText="1"/>
    </xf>
    <xf numFmtId="0" fontId="45" fillId="6" borderId="1" xfId="0" applyFont="1" applyFill="1" applyBorder="1" applyAlignment="1" applyProtection="1">
      <alignment horizontal="center" vertical="center" wrapText="1"/>
    </xf>
    <xf numFmtId="0" fontId="45" fillId="6" borderId="8" xfId="0" applyFont="1" applyFill="1" applyBorder="1" applyAlignment="1" applyProtection="1">
      <alignment horizontal="center" vertical="center" wrapText="1"/>
    </xf>
    <xf numFmtId="2" fontId="45" fillId="8" borderId="3" xfId="0" applyNumberFormat="1" applyFont="1" applyFill="1" applyBorder="1" applyAlignment="1" applyProtection="1">
      <alignment horizontal="center" vertical="top"/>
    </xf>
    <xf numFmtId="0" fontId="41" fillId="0" borderId="0" xfId="0" applyFont="1" applyFill="1" applyAlignment="1" applyProtection="1">
      <alignment horizontal="left" vertical="top" wrapText="1"/>
    </xf>
    <xf numFmtId="2" fontId="30" fillId="8" borderId="13" xfId="0" applyNumberFormat="1" applyFont="1" applyFill="1" applyBorder="1" applyAlignment="1" applyProtection="1">
      <alignment horizontal="center"/>
    </xf>
    <xf numFmtId="2" fontId="30" fillId="8" borderId="14" xfId="0" applyNumberFormat="1" applyFont="1" applyFill="1" applyBorder="1" applyAlignment="1" applyProtection="1">
      <alignment horizontal="center"/>
    </xf>
    <xf numFmtId="2" fontId="30" fillId="8" borderId="15" xfId="0" applyNumberFormat="1" applyFont="1" applyFill="1" applyBorder="1" applyAlignment="1" applyProtection="1">
      <alignment horizontal="center"/>
    </xf>
    <xf numFmtId="0" fontId="30" fillId="0" borderId="13" xfId="0" applyFont="1" applyBorder="1" applyAlignment="1" applyProtection="1">
      <alignment horizontal="center" wrapText="1"/>
    </xf>
    <xf numFmtId="0" fontId="30" fillId="0" borderId="14" xfId="0" applyFont="1" applyBorder="1" applyAlignment="1" applyProtection="1">
      <alignment horizontal="center" wrapText="1"/>
    </xf>
    <xf numFmtId="0" fontId="41" fillId="0" borderId="0" xfId="0" applyFont="1" applyAlignment="1" applyProtection="1">
      <alignment horizontal="left" vertical="top" wrapText="1"/>
    </xf>
    <xf numFmtId="0" fontId="20" fillId="6" borderId="0" xfId="0" applyFont="1" applyFill="1" applyAlignment="1" applyProtection="1">
      <alignment horizontal="left" vertical="top" wrapText="1"/>
    </xf>
    <xf numFmtId="0" fontId="72" fillId="0" borderId="0" xfId="1" applyFont="1" applyFill="1" applyAlignment="1" applyProtection="1">
      <alignment horizontal="left"/>
      <protection locked="0"/>
    </xf>
    <xf numFmtId="0" fontId="30" fillId="0" borderId="14" xfId="0" applyFont="1" applyBorder="1" applyAlignment="1" applyProtection="1">
      <alignment horizontal="left" wrapText="1"/>
    </xf>
    <xf numFmtId="0" fontId="30" fillId="0" borderId="15" xfId="0" applyFont="1" applyBorder="1" applyAlignment="1" applyProtection="1">
      <alignment horizontal="left" wrapText="1"/>
    </xf>
    <xf numFmtId="0" fontId="24" fillId="7" borderId="3" xfId="0" applyFont="1" applyFill="1" applyBorder="1" applyAlignment="1" applyProtection="1">
      <alignment horizontal="left" vertical="center"/>
    </xf>
    <xf numFmtId="2" fontId="15" fillId="11" borderId="3" xfId="0" applyNumberFormat="1" applyFont="1" applyFill="1" applyBorder="1" applyAlignment="1" applyProtection="1">
      <alignment horizontal="center"/>
      <protection locked="0"/>
    </xf>
    <xf numFmtId="0" fontId="15" fillId="8" borderId="13" xfId="0" applyFont="1" applyFill="1" applyBorder="1" applyAlignment="1" applyProtection="1">
      <alignment horizontal="center"/>
    </xf>
    <xf numFmtId="0" fontId="15" fillId="8" borderId="14" xfId="0" applyFont="1" applyFill="1" applyBorder="1" applyAlignment="1" applyProtection="1">
      <alignment horizontal="center"/>
    </xf>
    <xf numFmtId="0" fontId="15" fillId="8" borderId="15" xfId="0" applyFont="1" applyFill="1" applyBorder="1" applyAlignment="1" applyProtection="1">
      <alignment horizontal="center"/>
    </xf>
    <xf numFmtId="2" fontId="30" fillId="8" borderId="14" xfId="0" applyNumberFormat="1" applyFont="1" applyFill="1" applyBorder="1" applyAlignment="1" applyProtection="1">
      <alignment horizontal="center" wrapText="1"/>
    </xf>
    <xf numFmtId="0" fontId="39" fillId="9" borderId="0" xfId="0" applyFont="1" applyFill="1" applyBorder="1" applyAlignment="1" applyProtection="1">
      <alignment horizontal="center" wrapText="1"/>
    </xf>
    <xf numFmtId="2" fontId="30" fillId="11" borderId="13" xfId="0" applyNumberFormat="1" applyFont="1" applyFill="1" applyBorder="1" applyAlignment="1" applyProtection="1">
      <alignment horizontal="center" vertical="center"/>
      <protection locked="0"/>
    </xf>
    <xf numFmtId="2" fontId="30" fillId="11" borderId="14" xfId="0" applyNumberFormat="1" applyFont="1" applyFill="1" applyBorder="1" applyAlignment="1" applyProtection="1">
      <alignment horizontal="center" vertical="center"/>
      <protection locked="0"/>
    </xf>
    <xf numFmtId="2" fontId="30" fillId="11" borderId="15" xfId="0" applyNumberFormat="1" applyFont="1" applyFill="1" applyBorder="1" applyAlignment="1" applyProtection="1">
      <alignment horizontal="center" vertical="center"/>
      <protection locked="0"/>
    </xf>
    <xf numFmtId="164" fontId="30" fillId="8" borderId="13" xfId="0" applyNumberFormat="1" applyFont="1" applyFill="1" applyBorder="1" applyAlignment="1" applyProtection="1">
      <alignment horizontal="center" vertical="center"/>
    </xf>
    <xf numFmtId="164" fontId="30" fillId="8" borderId="14" xfId="0" applyNumberFormat="1" applyFont="1" applyFill="1" applyBorder="1" applyAlignment="1" applyProtection="1">
      <alignment horizontal="center" vertical="center"/>
    </xf>
    <xf numFmtId="164" fontId="30" fillId="8" borderId="15" xfId="0" applyNumberFormat="1" applyFont="1" applyFill="1" applyBorder="1" applyAlignment="1" applyProtection="1">
      <alignment horizontal="center" vertical="center"/>
    </xf>
    <xf numFmtId="0" fontId="7" fillId="0" borderId="0" xfId="0" applyFont="1" applyFill="1" applyAlignment="1" applyProtection="1">
      <alignment horizontal="left" vertical="top" wrapText="1"/>
    </xf>
    <xf numFmtId="0" fontId="30" fillId="5" borderId="13" xfId="0" applyFont="1" applyFill="1" applyBorder="1" applyAlignment="1" applyProtection="1">
      <alignment horizontal="center" wrapText="1"/>
    </xf>
    <xf numFmtId="0" fontId="30" fillId="5" borderId="14" xfId="0" applyFont="1" applyFill="1" applyBorder="1" applyAlignment="1" applyProtection="1">
      <alignment horizontal="center" wrapText="1"/>
    </xf>
    <xf numFmtId="0" fontId="36" fillId="17" borderId="0" xfId="0" applyFont="1" applyFill="1" applyBorder="1" applyAlignment="1" applyProtection="1">
      <alignment horizontal="left" vertical="top" wrapText="1" readingOrder="1"/>
    </xf>
    <xf numFmtId="0" fontId="62" fillId="4" borderId="0" xfId="0" applyFont="1" applyFill="1" applyBorder="1" applyAlignment="1" applyProtection="1">
      <alignment horizontal="center"/>
    </xf>
    <xf numFmtId="2" fontId="30" fillId="8" borderId="13" xfId="0" applyNumberFormat="1" applyFont="1" applyFill="1" applyBorder="1" applyAlignment="1" applyProtection="1">
      <alignment horizontal="center" vertical="center"/>
    </xf>
    <xf numFmtId="2" fontId="30" fillId="8" borderId="14" xfId="0" applyNumberFormat="1" applyFont="1" applyFill="1" applyBorder="1" applyAlignment="1" applyProtection="1">
      <alignment horizontal="center" vertical="center"/>
    </xf>
    <xf numFmtId="2" fontId="30" fillId="8" borderId="15" xfId="0" applyNumberFormat="1" applyFont="1" applyFill="1" applyBorder="1" applyAlignment="1" applyProtection="1">
      <alignment horizontal="center" vertical="center"/>
    </xf>
    <xf numFmtId="1" fontId="30" fillId="11" borderId="13" xfId="0" applyNumberFormat="1" applyFont="1" applyFill="1" applyBorder="1" applyAlignment="1" applyProtection="1">
      <alignment horizontal="center" vertical="center"/>
      <protection locked="0"/>
    </xf>
    <xf numFmtId="1" fontId="30" fillId="11" borderId="14" xfId="0" applyNumberFormat="1" applyFont="1" applyFill="1" applyBorder="1" applyAlignment="1" applyProtection="1">
      <alignment horizontal="center" vertical="center"/>
      <protection locked="0"/>
    </xf>
    <xf numFmtId="1" fontId="30" fillId="11" borderId="15" xfId="0" applyNumberFormat="1" applyFont="1" applyFill="1" applyBorder="1" applyAlignment="1" applyProtection="1">
      <alignment horizontal="center" vertical="center"/>
      <protection locked="0"/>
    </xf>
    <xf numFmtId="0" fontId="44" fillId="0" borderId="0" xfId="0" applyFont="1" applyBorder="1" applyAlignment="1" applyProtection="1">
      <alignment horizontal="left" vertical="top" wrapText="1"/>
    </xf>
    <xf numFmtId="0" fontId="72" fillId="17" borderId="0" xfId="1" applyFont="1" applyFill="1" applyBorder="1" applyAlignment="1" applyProtection="1">
      <alignment horizontal="left"/>
      <protection locked="0"/>
    </xf>
    <xf numFmtId="0" fontId="4" fillId="0" borderId="0" xfId="0" applyFont="1" applyAlignment="1" applyProtection="1">
      <alignment horizontal="left" vertical="center" wrapText="1"/>
    </xf>
    <xf numFmtId="0" fontId="72" fillId="0" borderId="0" xfId="1" applyFont="1" applyAlignment="1" applyProtection="1">
      <alignment horizontal="left"/>
      <protection locked="0"/>
    </xf>
    <xf numFmtId="0" fontId="20" fillId="0" borderId="0" xfId="0" applyFont="1" applyAlignment="1" applyProtection="1">
      <alignment vertical="top" wrapText="1"/>
    </xf>
  </cellXfs>
  <cellStyles count="2">
    <cellStyle name="Hyperlink" xfId="1" builtinId="8"/>
    <cellStyle name="Normal" xfId="0" builtinId="0"/>
  </cellStyles>
  <dxfs count="0"/>
  <tableStyles count="0" defaultTableStyle="TableStyleMedium2" defaultPivotStyle="PivotStyleLight16"/>
  <colors>
    <mruColors>
      <color rgb="FFFFFFCC"/>
      <color rgb="FFFFCC99"/>
      <color rgb="FF00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27</xdr:col>
      <xdr:colOff>0</xdr:colOff>
      <xdr:row>304</xdr:row>
      <xdr:rowOff>0</xdr:rowOff>
    </xdr:from>
    <xdr:to>
      <xdr:col>32</xdr:col>
      <xdr:colOff>57150</xdr:colOff>
      <xdr:row>308</xdr:row>
      <xdr:rowOff>114300</xdr:rowOff>
    </xdr:to>
    <xdr:pic>
      <xdr:nvPicPr>
        <xdr:cNvPr id="1319"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67425" y="48929925"/>
          <a:ext cx="1000125" cy="847725"/>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36</xdr:col>
      <xdr:colOff>200025</xdr:colOff>
      <xdr:row>29</xdr:row>
      <xdr:rowOff>0</xdr:rowOff>
    </xdr:from>
    <xdr:to>
      <xdr:col>36</xdr:col>
      <xdr:colOff>381000</xdr:colOff>
      <xdr:row>30</xdr:row>
      <xdr:rowOff>66675</xdr:rowOff>
    </xdr:to>
    <xdr:sp macro="" textlink="">
      <xdr:nvSpPr>
        <xdr:cNvPr id="3" name="TextBox 1"/>
        <xdr:cNvSpPr txBox="1">
          <a:spLocks noChangeArrowheads="1"/>
        </xdr:cNvSpPr>
      </xdr:nvSpPr>
      <xdr:spPr bwMode="auto">
        <a:xfrm>
          <a:off x="9315450" y="5648325"/>
          <a:ext cx="180975" cy="4857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36</xdr:col>
      <xdr:colOff>200025</xdr:colOff>
      <xdr:row>27</xdr:row>
      <xdr:rowOff>0</xdr:rowOff>
    </xdr:from>
    <xdr:to>
      <xdr:col>36</xdr:col>
      <xdr:colOff>381000</xdr:colOff>
      <xdr:row>28</xdr:row>
      <xdr:rowOff>66675</xdr:rowOff>
    </xdr:to>
    <xdr:sp macro="" textlink="">
      <xdr:nvSpPr>
        <xdr:cNvPr id="4" name="TextBox 1"/>
        <xdr:cNvSpPr txBox="1">
          <a:spLocks noChangeArrowheads="1"/>
        </xdr:cNvSpPr>
      </xdr:nvSpPr>
      <xdr:spPr bwMode="auto">
        <a:xfrm>
          <a:off x="9315450" y="5019675"/>
          <a:ext cx="180975" cy="4857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fns-prod.azureedge.net/sites/default/files/cacfp/CACFP_factBP.pdf" TargetMode="External"/><Relationship Id="rId13" Type="http://schemas.openxmlformats.org/officeDocument/2006/relationships/hyperlink" Target="https://portal.ct.gov/SDE/Nutrition/Meal-Patterns-CACFP-Adult-Centers" TargetMode="External"/><Relationship Id="rId3" Type="http://schemas.openxmlformats.org/officeDocument/2006/relationships/hyperlink" Target="https://portal.ct.gov/-/media/SDE/Nutrition/CACFP/Crediting/CreditEnrichedCACFP.pdf?la=en" TargetMode="External"/><Relationship Id="rId7" Type="http://schemas.openxmlformats.org/officeDocument/2006/relationships/hyperlink" Target="https://portal.ct.gov/-/media/SDE/Nutrition/CACFP/Crediting/IdentifyCreditableGrainsCACFP.pdf" TargetMode="External"/><Relationship Id="rId12" Type="http://schemas.openxmlformats.org/officeDocument/2006/relationships/hyperlink" Target="https://portal.ct.gov/-/media/SDE/Nutrition/CACFP/Crediting/GrainsCACFP.pdf" TargetMode="External"/><Relationship Id="rId2" Type="http://schemas.openxmlformats.org/officeDocument/2006/relationships/hyperlink" Target="https://portal.ct.gov/-/media/SDE/Nutrition/CACFP/Crediting/CreditWholeGrainsCACFP.pdf" TargetMode="External"/><Relationship Id="rId1" Type="http://schemas.openxmlformats.org/officeDocument/2006/relationships/hyperlink" Target="https://portal.ct.gov/-/media/SDE/Nutrition/CACFP/Crediting/WGRCriteriaCACFP.pdf" TargetMode="External"/><Relationship Id="rId6" Type="http://schemas.openxmlformats.org/officeDocument/2006/relationships/hyperlink" Target="https://theicn.org/icn-resources-a-z/basics-at-a-glance/" TargetMode="External"/><Relationship Id="rId11" Type="http://schemas.openxmlformats.org/officeDocument/2006/relationships/hyperlink" Target="https://foodbuyingguide.fns.usda.gov/Content/TablesFBG/USDA_FBG_Introduction.pdf" TargetMode="External"/><Relationship Id="rId5" Type="http://schemas.openxmlformats.org/officeDocument/2006/relationships/hyperlink" Target="https://portal.ct.gov/SDE/Nutrition/CACFP-Contact" TargetMode="External"/><Relationship Id="rId15" Type="http://schemas.openxmlformats.org/officeDocument/2006/relationships/drawing" Target="../drawings/drawing1.xml"/><Relationship Id="rId10" Type="http://schemas.openxmlformats.org/officeDocument/2006/relationships/hyperlink" Target="https://portal.ct.gov/SDE/Nutrition/Crediting-Foods-in-CACFP-Adult-Day-Care-Centers/Documentshttps:/portal.ct.gov/SDE/Nutrition/Crediting-Foods-in-CACFP-Adult-Day-Care-Centers/Documents" TargetMode="External"/><Relationship Id="rId4" Type="http://schemas.openxmlformats.org/officeDocument/2006/relationships/hyperlink" Target="https://portal.ct.gov/-/media/SDE/Nutrition/CACFP/Crediting/CACFPCredit10.xlsx" TargetMode="External"/><Relationship Id="rId9" Type="http://schemas.openxmlformats.org/officeDocument/2006/relationships/hyperlink" Target="https://portal.ct.gov/-/media/SDE/Nutrition/CACFP/Crediting/GrainsCACFP.pdf" TargetMode="External"/><Relationship Id="rId1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359"/>
  <sheetViews>
    <sheetView showGridLines="0" tabSelected="1" topLeftCell="A197" zoomScaleNormal="100" zoomScaleSheetLayoutView="100" workbookViewId="0">
      <selection activeCell="AC207" sqref="AC207"/>
    </sheetView>
  </sheetViews>
  <sheetFormatPr defaultColWidth="0" defaultRowHeight="15" zeroHeight="1" x14ac:dyDescent="0.25"/>
  <cols>
    <col min="1" max="1" width="1.7109375" style="1" customWidth="1"/>
    <col min="2" max="2" width="1.42578125" style="1" customWidth="1"/>
    <col min="3" max="3" width="0.5703125" style="29" customWidth="1"/>
    <col min="4" max="4" width="2.7109375" style="1" customWidth="1"/>
    <col min="5" max="5" width="3.28515625" style="1" customWidth="1"/>
    <col min="6" max="6" width="2.28515625" style="1" customWidth="1"/>
    <col min="7" max="7" width="3.140625" style="1" customWidth="1"/>
    <col min="8" max="8" width="1.140625" style="1" customWidth="1"/>
    <col min="9" max="9" width="1" style="1" customWidth="1"/>
    <col min="10" max="10" width="6.28515625" style="1" customWidth="1"/>
    <col min="11" max="11" width="3" style="1" customWidth="1"/>
    <col min="12" max="12" width="1" style="1" customWidth="1"/>
    <col min="13" max="13" width="7.85546875" style="1" customWidth="1"/>
    <col min="14" max="14" width="2.140625" style="1" customWidth="1"/>
    <col min="15" max="15" width="1.28515625" style="1" customWidth="1"/>
    <col min="16" max="16" width="3" style="1" customWidth="1"/>
    <col min="17" max="17" width="6.140625" style="1" customWidth="1"/>
    <col min="18" max="18" width="3.140625" style="1" customWidth="1"/>
    <col min="19" max="19" width="8.28515625" style="1" customWidth="1"/>
    <col min="20" max="20" width="9.140625" style="1" customWidth="1"/>
    <col min="21" max="21" width="4.140625" style="1" customWidth="1"/>
    <col min="22" max="22" width="3.28515625" style="1" customWidth="1"/>
    <col min="23" max="23" width="2.28515625" style="1" customWidth="1"/>
    <col min="24" max="24" width="0.5703125" style="1" customWidth="1"/>
    <col min="25" max="25" width="3" style="1" hidden="1" customWidth="1"/>
    <col min="26" max="26" width="3.140625" style="1" customWidth="1"/>
    <col min="27" max="27" width="4.42578125" style="1" customWidth="1"/>
    <col min="28" max="28" width="1.28515625" style="1" customWidth="1"/>
    <col min="29" max="29" width="3.85546875" style="1" customWidth="1"/>
    <col min="30" max="30" width="1.28515625" style="1" customWidth="1"/>
    <col min="31" max="31" width="4" style="1" customWidth="1"/>
    <col min="32" max="32" width="3.7109375" style="20" customWidth="1"/>
    <col min="33" max="33" width="5.42578125" style="12" customWidth="1"/>
    <col min="34" max="34" width="2.5703125" style="27" customWidth="1"/>
    <col min="35" max="37" width="9.140625" style="1" hidden="1" customWidth="1"/>
    <col min="38" max="52" width="0" style="1" hidden="1" customWidth="1"/>
    <col min="53" max="16384" width="9.140625" style="1" hidden="1"/>
  </cols>
  <sheetData>
    <row r="1" spans="1:50" x14ac:dyDescent="0.25">
      <c r="AB1" s="2"/>
      <c r="AD1" s="44" t="s">
        <v>118</v>
      </c>
    </row>
    <row r="2" spans="1:50" ht="6" customHeight="1" x14ac:dyDescent="0.25">
      <c r="AB2" s="2"/>
      <c r="AD2" s="44"/>
    </row>
    <row r="3" spans="1:50" s="49" customFormat="1" ht="18" x14ac:dyDescent="0.25">
      <c r="A3" s="416" t="s">
        <v>161</v>
      </c>
      <c r="B3" s="416"/>
      <c r="C3" s="416"/>
      <c r="D3" s="416"/>
      <c r="E3" s="416"/>
      <c r="F3" s="416"/>
      <c r="G3" s="416"/>
      <c r="H3" s="416"/>
      <c r="I3" s="416"/>
      <c r="J3" s="416"/>
      <c r="K3" s="416"/>
      <c r="L3" s="416"/>
      <c r="M3" s="416"/>
      <c r="N3" s="416"/>
      <c r="O3" s="416"/>
      <c r="P3" s="416"/>
      <c r="Q3" s="416"/>
      <c r="R3" s="416"/>
      <c r="S3" s="416"/>
      <c r="T3" s="416"/>
      <c r="U3" s="416"/>
      <c r="V3" s="416"/>
      <c r="W3" s="416"/>
      <c r="X3" s="416"/>
      <c r="Y3" s="416"/>
      <c r="Z3" s="416"/>
      <c r="AA3" s="416"/>
      <c r="AB3" s="416"/>
      <c r="AC3" s="416"/>
      <c r="AD3" s="416"/>
      <c r="AE3" s="416"/>
      <c r="AF3" s="416"/>
      <c r="AG3" s="416"/>
      <c r="AH3" s="416"/>
    </row>
    <row r="4" spans="1:50" s="49" customFormat="1" ht="18" x14ac:dyDescent="0.25">
      <c r="A4" s="416" t="s">
        <v>86</v>
      </c>
      <c r="B4" s="416"/>
      <c r="C4" s="416"/>
      <c r="D4" s="416"/>
      <c r="E4" s="416"/>
      <c r="F4" s="416"/>
      <c r="G4" s="416"/>
      <c r="H4" s="416"/>
      <c r="I4" s="416"/>
      <c r="J4" s="416"/>
      <c r="K4" s="416"/>
      <c r="L4" s="416"/>
      <c r="M4" s="416"/>
      <c r="N4" s="416"/>
      <c r="O4" s="416"/>
      <c r="P4" s="416"/>
      <c r="Q4" s="416"/>
      <c r="R4" s="416"/>
      <c r="S4" s="416"/>
      <c r="T4" s="416"/>
      <c r="U4" s="416"/>
      <c r="V4" s="416"/>
      <c r="W4" s="416"/>
      <c r="X4" s="416"/>
      <c r="Y4" s="416"/>
      <c r="Z4" s="416"/>
      <c r="AA4" s="416"/>
      <c r="AB4" s="416"/>
      <c r="AC4" s="416"/>
      <c r="AD4" s="416"/>
      <c r="AE4" s="416"/>
      <c r="AF4" s="416"/>
      <c r="AG4" s="416"/>
      <c r="AH4" s="416"/>
    </row>
    <row r="5" spans="1:50" s="344" customFormat="1" ht="15.75" customHeight="1" x14ac:dyDescent="0.25">
      <c r="A5" s="474" t="s">
        <v>125</v>
      </c>
      <c r="B5" s="474"/>
      <c r="C5" s="474"/>
      <c r="D5" s="474"/>
      <c r="E5" s="474"/>
      <c r="F5" s="474"/>
      <c r="G5" s="474"/>
      <c r="H5" s="474"/>
      <c r="I5" s="474"/>
      <c r="J5" s="474"/>
      <c r="K5" s="474"/>
      <c r="L5" s="474"/>
      <c r="M5" s="474"/>
      <c r="N5" s="474"/>
      <c r="O5" s="474"/>
      <c r="P5" s="474"/>
      <c r="Q5" s="474"/>
      <c r="R5" s="474"/>
      <c r="S5" s="474"/>
      <c r="T5" s="474"/>
      <c r="U5" s="474"/>
      <c r="V5" s="474"/>
      <c r="W5" s="474"/>
      <c r="X5" s="474"/>
      <c r="Y5" s="474"/>
      <c r="Z5" s="474"/>
      <c r="AA5" s="474"/>
      <c r="AB5" s="474"/>
      <c r="AC5" s="474"/>
      <c r="AD5" s="474"/>
      <c r="AE5" s="474"/>
      <c r="AF5" s="474"/>
      <c r="AG5" s="474"/>
      <c r="AH5" s="474"/>
      <c r="AI5" s="343"/>
      <c r="AJ5" s="343"/>
      <c r="AK5" s="343"/>
      <c r="AL5" s="343"/>
      <c r="AM5" s="343"/>
      <c r="AN5" s="343"/>
      <c r="AO5" s="343"/>
      <c r="AP5" s="343"/>
      <c r="AQ5" s="343"/>
      <c r="AR5" s="343"/>
      <c r="AS5" s="343"/>
      <c r="AT5" s="343"/>
      <c r="AU5" s="343"/>
      <c r="AV5" s="343"/>
      <c r="AW5" s="343"/>
      <c r="AX5" s="343"/>
    </row>
    <row r="6" spans="1:50" s="299" customFormat="1" ht="16.5" x14ac:dyDescent="0.3">
      <c r="A6" s="296"/>
      <c r="B6" s="297"/>
      <c r="C6" s="297"/>
      <c r="D6" s="297"/>
      <c r="E6" s="298"/>
      <c r="F6" s="298"/>
      <c r="G6" s="298"/>
      <c r="H6" s="298"/>
      <c r="I6" s="298"/>
      <c r="J6" s="298"/>
      <c r="K6" s="298"/>
      <c r="L6" s="298"/>
      <c r="M6" s="298"/>
      <c r="N6" s="298"/>
      <c r="O6" s="298"/>
      <c r="P6" s="298"/>
      <c r="Q6" s="298"/>
      <c r="R6" s="298"/>
      <c r="S6" s="298"/>
      <c r="T6" s="298"/>
      <c r="U6" s="298"/>
      <c r="V6" s="298"/>
      <c r="W6" s="298"/>
      <c r="X6" s="298"/>
      <c r="Y6" s="298"/>
      <c r="Z6" s="298"/>
      <c r="AA6" s="298"/>
      <c r="AB6" s="298"/>
      <c r="AC6" s="298"/>
      <c r="AD6" s="298"/>
      <c r="AE6" s="298"/>
      <c r="AF6" s="298"/>
      <c r="AG6" s="298"/>
      <c r="AH6" s="297"/>
      <c r="AI6" s="97"/>
      <c r="AJ6" s="97"/>
      <c r="AK6" s="97"/>
      <c r="AL6" s="97"/>
      <c r="AM6" s="97"/>
      <c r="AN6" s="97"/>
      <c r="AO6" s="97"/>
      <c r="AP6" s="97"/>
      <c r="AQ6" s="97"/>
      <c r="AR6" s="97"/>
      <c r="AS6" s="97"/>
      <c r="AT6" s="97"/>
      <c r="AU6" s="97"/>
      <c r="AV6" s="97"/>
      <c r="AW6" s="97"/>
      <c r="AX6" s="97"/>
    </row>
    <row r="7" spans="1:50" s="97" customFormat="1" ht="16.5" customHeight="1" x14ac:dyDescent="0.2">
      <c r="A7" s="487" t="s">
        <v>168</v>
      </c>
      <c r="B7" s="487"/>
      <c r="C7" s="487"/>
      <c r="D7" s="487"/>
      <c r="E7" s="487"/>
      <c r="F7" s="487"/>
      <c r="G7" s="487"/>
      <c r="H7" s="487"/>
      <c r="I7" s="487"/>
      <c r="J7" s="487"/>
      <c r="K7" s="487"/>
      <c r="L7" s="487"/>
      <c r="M7" s="487"/>
      <c r="N7" s="487"/>
      <c r="O7" s="487"/>
      <c r="P7" s="487"/>
      <c r="Q7" s="487"/>
      <c r="R7" s="487"/>
      <c r="S7" s="487"/>
      <c r="T7" s="487"/>
      <c r="U7" s="487"/>
      <c r="V7" s="487"/>
      <c r="W7" s="487"/>
      <c r="X7" s="487"/>
      <c r="Y7" s="487"/>
      <c r="Z7" s="487"/>
      <c r="AA7" s="487"/>
      <c r="AB7" s="487"/>
      <c r="AC7" s="487"/>
      <c r="AD7" s="487"/>
      <c r="AE7" s="487"/>
      <c r="AF7" s="487"/>
      <c r="AG7" s="487"/>
      <c r="AH7" s="233"/>
    </row>
    <row r="8" spans="1:50" s="97" customFormat="1" ht="16.5" customHeight="1" x14ac:dyDescent="0.2">
      <c r="A8" s="487"/>
      <c r="B8" s="487"/>
      <c r="C8" s="487"/>
      <c r="D8" s="487"/>
      <c r="E8" s="487"/>
      <c r="F8" s="487"/>
      <c r="G8" s="487"/>
      <c r="H8" s="487"/>
      <c r="I8" s="487"/>
      <c r="J8" s="487"/>
      <c r="K8" s="487"/>
      <c r="L8" s="487"/>
      <c r="M8" s="487"/>
      <c r="N8" s="487"/>
      <c r="O8" s="487"/>
      <c r="P8" s="487"/>
      <c r="Q8" s="487"/>
      <c r="R8" s="487"/>
      <c r="S8" s="487"/>
      <c r="T8" s="487"/>
      <c r="U8" s="487"/>
      <c r="V8" s="487"/>
      <c r="W8" s="487"/>
      <c r="X8" s="487"/>
      <c r="Y8" s="487"/>
      <c r="Z8" s="487"/>
      <c r="AA8" s="487"/>
      <c r="AB8" s="487"/>
      <c r="AC8" s="487"/>
      <c r="AD8" s="487"/>
      <c r="AE8" s="487"/>
      <c r="AF8" s="487"/>
      <c r="AG8" s="487"/>
      <c r="AH8" s="233"/>
    </row>
    <row r="9" spans="1:50" s="97" customFormat="1" ht="16.5" customHeight="1" x14ac:dyDescent="0.2">
      <c r="A9" s="487"/>
      <c r="B9" s="487"/>
      <c r="C9" s="487"/>
      <c r="D9" s="487"/>
      <c r="E9" s="487"/>
      <c r="F9" s="487"/>
      <c r="G9" s="487"/>
      <c r="H9" s="487"/>
      <c r="I9" s="487"/>
      <c r="J9" s="487"/>
      <c r="K9" s="487"/>
      <c r="L9" s="487"/>
      <c r="M9" s="487"/>
      <c r="N9" s="487"/>
      <c r="O9" s="487"/>
      <c r="P9" s="487"/>
      <c r="Q9" s="487"/>
      <c r="R9" s="487"/>
      <c r="S9" s="487"/>
      <c r="T9" s="487"/>
      <c r="U9" s="487"/>
      <c r="V9" s="487"/>
      <c r="W9" s="487"/>
      <c r="X9" s="487"/>
      <c r="Y9" s="487"/>
      <c r="Z9" s="487"/>
      <c r="AA9" s="487"/>
      <c r="AB9" s="487"/>
      <c r="AC9" s="487"/>
      <c r="AD9" s="487"/>
      <c r="AE9" s="487"/>
      <c r="AF9" s="487"/>
      <c r="AG9" s="487"/>
      <c r="AH9" s="233"/>
    </row>
    <row r="10" spans="1:50" s="97" customFormat="1" ht="16.5" customHeight="1" x14ac:dyDescent="0.2">
      <c r="A10" s="487"/>
      <c r="B10" s="487"/>
      <c r="C10" s="487"/>
      <c r="D10" s="487"/>
      <c r="E10" s="487"/>
      <c r="F10" s="487"/>
      <c r="G10" s="487"/>
      <c r="H10" s="487"/>
      <c r="I10" s="487"/>
      <c r="J10" s="487"/>
      <c r="K10" s="487"/>
      <c r="L10" s="487"/>
      <c r="M10" s="487"/>
      <c r="N10" s="487"/>
      <c r="O10" s="487"/>
      <c r="P10" s="487"/>
      <c r="Q10" s="487"/>
      <c r="R10" s="487"/>
      <c r="S10" s="487"/>
      <c r="T10" s="487"/>
      <c r="U10" s="487"/>
      <c r="V10" s="487"/>
      <c r="W10" s="487"/>
      <c r="X10" s="487"/>
      <c r="Y10" s="487"/>
      <c r="Z10" s="487"/>
      <c r="AA10" s="487"/>
      <c r="AB10" s="487"/>
      <c r="AC10" s="487"/>
      <c r="AD10" s="487"/>
      <c r="AE10" s="487"/>
      <c r="AF10" s="487"/>
      <c r="AG10" s="487"/>
      <c r="AH10" s="233"/>
    </row>
    <row r="11" spans="1:50" s="97" customFormat="1" ht="16.5" customHeight="1" x14ac:dyDescent="0.2">
      <c r="A11" s="487"/>
      <c r="B11" s="487"/>
      <c r="C11" s="487"/>
      <c r="D11" s="487"/>
      <c r="E11" s="487"/>
      <c r="F11" s="487"/>
      <c r="G11" s="487"/>
      <c r="H11" s="487"/>
      <c r="I11" s="487"/>
      <c r="J11" s="487"/>
      <c r="K11" s="487"/>
      <c r="L11" s="487"/>
      <c r="M11" s="487"/>
      <c r="N11" s="487"/>
      <c r="O11" s="487"/>
      <c r="P11" s="487"/>
      <c r="Q11" s="487"/>
      <c r="R11" s="487"/>
      <c r="S11" s="487"/>
      <c r="T11" s="487"/>
      <c r="U11" s="487"/>
      <c r="V11" s="487"/>
      <c r="W11" s="487"/>
      <c r="X11" s="487"/>
      <c r="Y11" s="487"/>
      <c r="Z11" s="487"/>
      <c r="AA11" s="487"/>
      <c r="AB11" s="487"/>
      <c r="AC11" s="487"/>
      <c r="AD11" s="487"/>
      <c r="AE11" s="487"/>
      <c r="AF11" s="487"/>
      <c r="AG11" s="487"/>
      <c r="AH11" s="233"/>
    </row>
    <row r="12" spans="1:50" s="97" customFormat="1" ht="16.5" customHeight="1" x14ac:dyDescent="0.2">
      <c r="A12" s="487"/>
      <c r="B12" s="487"/>
      <c r="C12" s="487"/>
      <c r="D12" s="487"/>
      <c r="E12" s="487"/>
      <c r="F12" s="487"/>
      <c r="G12" s="487"/>
      <c r="H12" s="487"/>
      <c r="I12" s="487"/>
      <c r="J12" s="487"/>
      <c r="K12" s="487"/>
      <c r="L12" s="487"/>
      <c r="M12" s="487"/>
      <c r="N12" s="487"/>
      <c r="O12" s="487"/>
      <c r="P12" s="487"/>
      <c r="Q12" s="487"/>
      <c r="R12" s="487"/>
      <c r="S12" s="487"/>
      <c r="T12" s="487"/>
      <c r="U12" s="487"/>
      <c r="V12" s="487"/>
      <c r="W12" s="487"/>
      <c r="X12" s="487"/>
      <c r="Y12" s="487"/>
      <c r="Z12" s="487"/>
      <c r="AA12" s="487"/>
      <c r="AB12" s="487"/>
      <c r="AC12" s="487"/>
      <c r="AD12" s="487"/>
      <c r="AE12" s="487"/>
      <c r="AF12" s="487"/>
      <c r="AG12" s="487"/>
      <c r="AH12" s="233"/>
    </row>
    <row r="13" spans="1:50" s="345" customFormat="1" ht="16.5" x14ac:dyDescent="0.3">
      <c r="D13" s="121" t="s">
        <v>13</v>
      </c>
      <c r="E13" s="461" t="s">
        <v>126</v>
      </c>
      <c r="F13" s="461"/>
      <c r="G13" s="461"/>
      <c r="H13" s="461"/>
      <c r="I13" s="461"/>
      <c r="J13" s="461"/>
      <c r="K13" s="461"/>
      <c r="L13" s="461"/>
      <c r="M13" s="461"/>
      <c r="N13" s="461"/>
      <c r="O13" s="461"/>
      <c r="P13" s="461"/>
      <c r="Q13" s="461"/>
      <c r="R13" s="411"/>
      <c r="S13" s="411"/>
      <c r="T13" s="411"/>
      <c r="U13" s="411"/>
    </row>
    <row r="14" spans="1:50" s="345" customFormat="1" ht="16.5" x14ac:dyDescent="0.3">
      <c r="A14" s="193"/>
      <c r="D14" s="406"/>
      <c r="E14" s="406"/>
      <c r="F14" s="347"/>
      <c r="G14" s="347"/>
      <c r="H14" s="347"/>
      <c r="I14" s="347"/>
      <c r="J14" s="347"/>
      <c r="K14" s="347"/>
      <c r="L14" s="347"/>
      <c r="M14" s="347"/>
      <c r="N14" s="347"/>
      <c r="O14" s="347"/>
      <c r="P14" s="347"/>
      <c r="Q14" s="347"/>
      <c r="R14" s="347"/>
      <c r="S14" s="347"/>
      <c r="T14" s="347"/>
      <c r="U14" s="347"/>
    </row>
    <row r="15" spans="1:50" s="97" customFormat="1" ht="16.5" customHeight="1" x14ac:dyDescent="0.2">
      <c r="A15" s="487" t="s">
        <v>87</v>
      </c>
      <c r="B15" s="487"/>
      <c r="C15" s="487"/>
      <c r="D15" s="487"/>
      <c r="E15" s="487"/>
      <c r="F15" s="487"/>
      <c r="G15" s="487"/>
      <c r="H15" s="487"/>
      <c r="I15" s="487"/>
      <c r="J15" s="487"/>
      <c r="K15" s="487"/>
      <c r="L15" s="487"/>
      <c r="M15" s="487"/>
      <c r="N15" s="487"/>
      <c r="O15" s="487"/>
      <c r="P15" s="487"/>
      <c r="Q15" s="487"/>
      <c r="R15" s="487"/>
      <c r="S15" s="487"/>
      <c r="T15" s="487"/>
      <c r="U15" s="487"/>
      <c r="V15" s="487"/>
      <c r="W15" s="487"/>
      <c r="X15" s="487"/>
      <c r="Y15" s="487"/>
      <c r="Z15" s="487"/>
      <c r="AA15" s="487"/>
      <c r="AB15" s="487"/>
      <c r="AC15" s="487"/>
      <c r="AD15" s="487"/>
      <c r="AE15" s="487"/>
      <c r="AF15" s="487"/>
      <c r="AG15" s="487"/>
      <c r="AH15" s="233"/>
    </row>
    <row r="16" spans="1:50" s="97" customFormat="1" ht="16.5" customHeight="1" x14ac:dyDescent="0.2">
      <c r="A16" s="487"/>
      <c r="B16" s="487"/>
      <c r="C16" s="487"/>
      <c r="D16" s="487"/>
      <c r="E16" s="487"/>
      <c r="F16" s="487"/>
      <c r="G16" s="487"/>
      <c r="H16" s="487"/>
      <c r="I16" s="487"/>
      <c r="J16" s="487"/>
      <c r="K16" s="487"/>
      <c r="L16" s="487"/>
      <c r="M16" s="487"/>
      <c r="N16" s="487"/>
      <c r="O16" s="487"/>
      <c r="P16" s="487"/>
      <c r="Q16" s="487"/>
      <c r="R16" s="487"/>
      <c r="S16" s="487"/>
      <c r="T16" s="487"/>
      <c r="U16" s="487"/>
      <c r="V16" s="487"/>
      <c r="W16" s="487"/>
      <c r="X16" s="487"/>
      <c r="Y16" s="487"/>
      <c r="Z16" s="487"/>
      <c r="AA16" s="487"/>
      <c r="AB16" s="487"/>
      <c r="AC16" s="487"/>
      <c r="AD16" s="487"/>
      <c r="AE16" s="487"/>
      <c r="AF16" s="487"/>
      <c r="AG16" s="487"/>
      <c r="AH16" s="233"/>
    </row>
    <row r="17" spans="1:52" s="97" customFormat="1" ht="16.5" customHeight="1" x14ac:dyDescent="0.2">
      <c r="A17" s="487"/>
      <c r="B17" s="487"/>
      <c r="C17" s="487"/>
      <c r="D17" s="487"/>
      <c r="E17" s="487"/>
      <c r="F17" s="487"/>
      <c r="G17" s="487"/>
      <c r="H17" s="487"/>
      <c r="I17" s="487"/>
      <c r="J17" s="487"/>
      <c r="K17" s="487"/>
      <c r="L17" s="487"/>
      <c r="M17" s="487"/>
      <c r="N17" s="487"/>
      <c r="O17" s="487"/>
      <c r="P17" s="487"/>
      <c r="Q17" s="487"/>
      <c r="R17" s="487"/>
      <c r="S17" s="487"/>
      <c r="T17" s="487"/>
      <c r="U17" s="487"/>
      <c r="V17" s="487"/>
      <c r="W17" s="487"/>
      <c r="X17" s="487"/>
      <c r="Y17" s="487"/>
      <c r="Z17" s="487"/>
      <c r="AA17" s="487"/>
      <c r="AB17" s="487"/>
      <c r="AC17" s="487"/>
      <c r="AD17" s="487"/>
      <c r="AE17" s="487"/>
      <c r="AF17" s="487"/>
      <c r="AG17" s="487"/>
      <c r="AH17" s="233"/>
    </row>
    <row r="18" spans="1:52" s="97" customFormat="1" ht="16.5" customHeight="1" x14ac:dyDescent="0.2">
      <c r="A18" s="487"/>
      <c r="B18" s="487"/>
      <c r="C18" s="487"/>
      <c r="D18" s="487"/>
      <c r="E18" s="487"/>
      <c r="F18" s="487"/>
      <c r="G18" s="487"/>
      <c r="H18" s="487"/>
      <c r="I18" s="487"/>
      <c r="J18" s="487"/>
      <c r="K18" s="487"/>
      <c r="L18" s="487"/>
      <c r="M18" s="487"/>
      <c r="N18" s="487"/>
      <c r="O18" s="487"/>
      <c r="P18" s="487"/>
      <c r="Q18" s="487"/>
      <c r="R18" s="487"/>
      <c r="S18" s="487"/>
      <c r="T18" s="487"/>
      <c r="U18" s="487"/>
      <c r="V18" s="487"/>
      <c r="W18" s="487"/>
      <c r="X18" s="487"/>
      <c r="Y18" s="487"/>
      <c r="Z18" s="487"/>
      <c r="AA18" s="487"/>
      <c r="AB18" s="487"/>
      <c r="AC18" s="487"/>
      <c r="AD18" s="487"/>
      <c r="AE18" s="487"/>
      <c r="AF18" s="487"/>
      <c r="AG18" s="487"/>
      <c r="AH18" s="233"/>
    </row>
    <row r="19" spans="1:52" s="97" customFormat="1" ht="16.5" customHeight="1" x14ac:dyDescent="0.2">
      <c r="A19" s="487"/>
      <c r="B19" s="487"/>
      <c r="C19" s="487"/>
      <c r="D19" s="487"/>
      <c r="E19" s="487"/>
      <c r="F19" s="487"/>
      <c r="G19" s="487"/>
      <c r="H19" s="487"/>
      <c r="I19" s="487"/>
      <c r="J19" s="487"/>
      <c r="K19" s="487"/>
      <c r="L19" s="487"/>
      <c r="M19" s="487"/>
      <c r="N19" s="487"/>
      <c r="O19" s="487"/>
      <c r="P19" s="487"/>
      <c r="Q19" s="487"/>
      <c r="R19" s="487"/>
      <c r="S19" s="487"/>
      <c r="T19" s="487"/>
      <c r="U19" s="487"/>
      <c r="V19" s="487"/>
      <c r="W19" s="487"/>
      <c r="X19" s="487"/>
      <c r="Y19" s="487"/>
      <c r="Z19" s="487"/>
      <c r="AA19" s="487"/>
      <c r="AB19" s="487"/>
      <c r="AC19" s="487"/>
      <c r="AD19" s="487"/>
      <c r="AE19" s="487"/>
      <c r="AF19" s="487"/>
      <c r="AG19" s="487"/>
      <c r="AH19" s="233"/>
    </row>
    <row r="20" spans="1:52" s="345" customFormat="1" ht="16.5" x14ac:dyDescent="0.3">
      <c r="A20" s="118"/>
      <c r="D20" s="121" t="s">
        <v>13</v>
      </c>
      <c r="E20" s="415" t="s">
        <v>157</v>
      </c>
      <c r="F20" s="415"/>
      <c r="G20" s="415"/>
      <c r="H20" s="415"/>
      <c r="I20" s="415"/>
      <c r="J20" s="415"/>
      <c r="K20" s="415"/>
      <c r="L20" s="415"/>
      <c r="M20" s="415"/>
      <c r="N20" s="415"/>
      <c r="O20" s="415"/>
      <c r="P20" s="415"/>
      <c r="Q20" s="415"/>
      <c r="R20" s="412" t="s">
        <v>116</v>
      </c>
      <c r="S20" s="348"/>
      <c r="T20" s="348"/>
      <c r="U20" s="165"/>
    </row>
    <row r="21" spans="1:52" s="345" customFormat="1" ht="16.5" x14ac:dyDescent="0.3">
      <c r="A21" s="193"/>
      <c r="D21" s="121" t="s">
        <v>13</v>
      </c>
      <c r="E21" s="415" t="s">
        <v>88</v>
      </c>
      <c r="F21" s="415"/>
      <c r="G21" s="415"/>
      <c r="H21" s="415"/>
      <c r="I21" s="415"/>
      <c r="J21" s="415"/>
      <c r="K21" s="415"/>
      <c r="L21" s="415"/>
      <c r="M21" s="415"/>
      <c r="N21" s="415"/>
      <c r="O21" s="348"/>
    </row>
    <row r="22" spans="1:52" s="97" customFormat="1" ht="16.5" customHeight="1" x14ac:dyDescent="0.2">
      <c r="A22" s="233"/>
      <c r="B22" s="233"/>
      <c r="C22" s="233"/>
      <c r="D22" s="233"/>
      <c r="E22" s="233"/>
      <c r="F22" s="233"/>
      <c r="G22" s="233"/>
      <c r="H22" s="233"/>
      <c r="I22" s="233"/>
      <c r="J22" s="233"/>
      <c r="K22" s="233"/>
      <c r="L22" s="233"/>
      <c r="M22" s="233"/>
      <c r="N22" s="233"/>
      <c r="O22" s="233"/>
      <c r="P22" s="233"/>
      <c r="Q22" s="233"/>
      <c r="R22" s="233"/>
      <c r="S22" s="233"/>
      <c r="T22" s="233"/>
      <c r="U22" s="233"/>
      <c r="V22" s="233"/>
      <c r="W22" s="233"/>
      <c r="X22" s="233"/>
      <c r="Y22" s="233"/>
      <c r="Z22" s="233"/>
      <c r="AA22" s="233"/>
      <c r="AB22" s="233"/>
      <c r="AC22" s="233"/>
      <c r="AD22" s="233"/>
      <c r="AE22" s="233"/>
      <c r="AF22" s="233"/>
      <c r="AG22" s="233"/>
      <c r="AH22" s="233"/>
    </row>
    <row r="23" spans="1:52" s="97" customFormat="1" ht="16.5" customHeight="1" x14ac:dyDescent="0.2">
      <c r="A23" s="423" t="s">
        <v>167</v>
      </c>
      <c r="B23" s="423"/>
      <c r="C23" s="423"/>
      <c r="D23" s="423"/>
      <c r="E23" s="423"/>
      <c r="F23" s="423"/>
      <c r="G23" s="423"/>
      <c r="H23" s="423"/>
      <c r="I23" s="423"/>
      <c r="J23" s="423"/>
      <c r="K23" s="423"/>
      <c r="L23" s="423"/>
      <c r="M23" s="423"/>
      <c r="N23" s="423"/>
      <c r="O23" s="423"/>
      <c r="P23" s="423"/>
      <c r="Q23" s="423"/>
      <c r="R23" s="423"/>
      <c r="S23" s="423"/>
      <c r="T23" s="423"/>
      <c r="U23" s="423"/>
      <c r="V23" s="423"/>
      <c r="W23" s="423"/>
      <c r="X23" s="423"/>
      <c r="Y23" s="423"/>
      <c r="Z23" s="423"/>
      <c r="AA23" s="423"/>
      <c r="AB23" s="423"/>
      <c r="AC23" s="423"/>
      <c r="AD23" s="423"/>
      <c r="AE23" s="423"/>
      <c r="AF23" s="423"/>
      <c r="AG23" s="423"/>
      <c r="AH23" s="423"/>
      <c r="AI23" s="423"/>
      <c r="AJ23" s="349"/>
      <c r="AK23" s="349"/>
      <c r="AL23" s="349"/>
      <c r="AM23" s="349"/>
      <c r="AN23" s="349"/>
      <c r="AO23" s="349"/>
      <c r="AP23" s="349"/>
      <c r="AQ23" s="349"/>
      <c r="AR23" s="349"/>
    </row>
    <row r="24" spans="1:52" s="97" customFormat="1" ht="16.5" customHeight="1" x14ac:dyDescent="0.2">
      <c r="A24" s="423"/>
      <c r="B24" s="423"/>
      <c r="C24" s="423"/>
      <c r="D24" s="423"/>
      <c r="E24" s="423"/>
      <c r="F24" s="423"/>
      <c r="G24" s="423"/>
      <c r="H24" s="423"/>
      <c r="I24" s="423"/>
      <c r="J24" s="423"/>
      <c r="K24" s="423"/>
      <c r="L24" s="423"/>
      <c r="M24" s="423"/>
      <c r="N24" s="423"/>
      <c r="O24" s="423"/>
      <c r="P24" s="423"/>
      <c r="Q24" s="423"/>
      <c r="R24" s="423"/>
      <c r="S24" s="423"/>
      <c r="T24" s="423"/>
      <c r="U24" s="423"/>
      <c r="V24" s="423"/>
      <c r="W24" s="423"/>
      <c r="X24" s="423"/>
      <c r="Y24" s="423"/>
      <c r="Z24" s="423"/>
      <c r="AA24" s="423"/>
      <c r="AB24" s="423"/>
      <c r="AC24" s="423"/>
      <c r="AD24" s="423"/>
      <c r="AE24" s="423"/>
      <c r="AF24" s="423"/>
      <c r="AG24" s="423"/>
      <c r="AH24" s="423"/>
      <c r="AI24" s="423"/>
      <c r="AJ24" s="349"/>
      <c r="AK24" s="349"/>
      <c r="AL24" s="349"/>
      <c r="AM24" s="349"/>
      <c r="AN24" s="349"/>
      <c r="AO24" s="349"/>
      <c r="AP24" s="349"/>
      <c r="AQ24" s="349"/>
      <c r="AR24" s="349"/>
    </row>
    <row r="25" spans="1:52" s="97" customFormat="1" ht="16.5" x14ac:dyDescent="0.3">
      <c r="A25" s="95"/>
      <c r="B25" s="96"/>
      <c r="C25" s="96"/>
      <c r="D25" s="121"/>
      <c r="E25" s="400"/>
      <c r="F25" s="400"/>
      <c r="G25" s="400"/>
      <c r="H25" s="400"/>
      <c r="I25" s="400"/>
      <c r="J25" s="400"/>
      <c r="K25" s="400"/>
      <c r="L25" s="400"/>
      <c r="M25" s="400"/>
      <c r="N25" s="400"/>
      <c r="O25" s="400"/>
      <c r="P25" s="400"/>
      <c r="Q25" s="400"/>
      <c r="R25" s="400"/>
      <c r="S25" s="400"/>
      <c r="T25" s="400"/>
      <c r="U25" s="400"/>
      <c r="V25" s="348"/>
      <c r="W25" s="348"/>
      <c r="X25" s="348"/>
      <c r="Y25" s="96"/>
      <c r="Z25" s="96"/>
      <c r="AA25" s="96"/>
      <c r="AB25" s="96"/>
      <c r="AC25" s="96"/>
      <c r="AD25" s="96"/>
      <c r="AE25" s="96"/>
      <c r="AF25" s="96"/>
      <c r="AG25" s="96"/>
      <c r="AH25" s="96"/>
    </row>
    <row r="26" spans="1:52" s="106" customFormat="1" ht="16.5" customHeight="1" x14ac:dyDescent="0.3">
      <c r="A26" s="476" t="s">
        <v>89</v>
      </c>
      <c r="B26" s="476"/>
      <c r="C26" s="476"/>
      <c r="D26" s="476"/>
      <c r="E26" s="476"/>
      <c r="F26" s="476"/>
      <c r="G26" s="476"/>
      <c r="H26" s="476"/>
      <c r="I26" s="476"/>
      <c r="J26" s="476"/>
      <c r="K26" s="476"/>
      <c r="L26" s="476"/>
      <c r="M26" s="476"/>
      <c r="N26" s="476"/>
      <c r="O26" s="476"/>
      <c r="P26" s="476"/>
      <c r="Q26" s="476"/>
      <c r="R26" s="476"/>
      <c r="S26" s="476"/>
      <c r="T26" s="476"/>
      <c r="U26" s="476"/>
      <c r="V26" s="476"/>
      <c r="W26" s="476"/>
      <c r="X26" s="476"/>
      <c r="Y26" s="476"/>
      <c r="Z26" s="476"/>
      <c r="AA26" s="476"/>
      <c r="AB26" s="476"/>
      <c r="AC26" s="476"/>
      <c r="AD26" s="476"/>
      <c r="AE26" s="476"/>
      <c r="AF26" s="476"/>
      <c r="AG26" s="476"/>
      <c r="AH26" s="476"/>
      <c r="AI26" s="350"/>
      <c r="AJ26" s="118"/>
      <c r="AK26" s="350"/>
      <c r="AL26" s="350"/>
      <c r="AM26" s="350"/>
      <c r="AN26" s="350"/>
      <c r="AO26" s="350"/>
      <c r="AP26" s="350"/>
      <c r="AQ26" s="350"/>
      <c r="AR26" s="350"/>
      <c r="AS26" s="350"/>
      <c r="AT26" s="350"/>
      <c r="AU26" s="350"/>
      <c r="AV26" s="350"/>
      <c r="AW26" s="350"/>
      <c r="AX26" s="350"/>
      <c r="AY26" s="350"/>
      <c r="AZ26" s="350"/>
    </row>
    <row r="27" spans="1:52" s="176" customFormat="1" ht="16.5" x14ac:dyDescent="0.3">
      <c r="A27" s="476"/>
      <c r="B27" s="476"/>
      <c r="C27" s="476"/>
      <c r="D27" s="476"/>
      <c r="E27" s="476"/>
      <c r="F27" s="476"/>
      <c r="G27" s="476"/>
      <c r="H27" s="476"/>
      <c r="I27" s="476"/>
      <c r="J27" s="476"/>
      <c r="K27" s="476"/>
      <c r="L27" s="476"/>
      <c r="M27" s="476"/>
      <c r="N27" s="476"/>
      <c r="O27" s="476"/>
      <c r="P27" s="476"/>
      <c r="Q27" s="476"/>
      <c r="R27" s="476"/>
      <c r="S27" s="476"/>
      <c r="T27" s="476"/>
      <c r="U27" s="476"/>
      <c r="V27" s="476"/>
      <c r="W27" s="476"/>
      <c r="X27" s="476"/>
      <c r="Y27" s="476"/>
      <c r="Z27" s="476"/>
      <c r="AA27" s="476"/>
      <c r="AB27" s="476"/>
      <c r="AC27" s="476"/>
      <c r="AD27" s="476"/>
      <c r="AE27" s="476"/>
      <c r="AF27" s="476"/>
      <c r="AG27" s="476"/>
      <c r="AH27" s="476"/>
      <c r="AI27" s="351"/>
      <c r="AJ27" s="351"/>
      <c r="AK27" s="351"/>
      <c r="AL27" s="351"/>
      <c r="AM27" s="351"/>
      <c r="AN27" s="351"/>
      <c r="AO27" s="351"/>
      <c r="AP27" s="351"/>
      <c r="AQ27" s="351"/>
      <c r="AR27" s="351"/>
      <c r="AS27" s="351"/>
      <c r="AT27" s="351"/>
      <c r="AU27" s="351"/>
      <c r="AV27" s="351"/>
      <c r="AW27" s="351"/>
      <c r="AX27" s="351"/>
      <c r="AY27" s="351"/>
      <c r="AZ27" s="351"/>
    </row>
    <row r="28" spans="1:52" s="98" customFormat="1" ht="12" customHeight="1" x14ac:dyDescent="0.3">
      <c r="C28" s="99"/>
      <c r="D28" s="100"/>
      <c r="E28" s="101"/>
      <c r="F28" s="101"/>
      <c r="G28" s="101"/>
      <c r="H28" s="101"/>
      <c r="Z28" s="102"/>
      <c r="AA28" s="102"/>
      <c r="AB28" s="102"/>
      <c r="AC28" s="102"/>
      <c r="AD28" s="102"/>
      <c r="AE28" s="102"/>
      <c r="AF28" s="103"/>
      <c r="AG28" s="101"/>
      <c r="AH28" s="104"/>
    </row>
    <row r="29" spans="1:52" s="118" customFormat="1" ht="16.5" customHeight="1" x14ac:dyDescent="0.3">
      <c r="A29" s="477" t="s">
        <v>90</v>
      </c>
      <c r="B29" s="477"/>
      <c r="C29" s="477"/>
      <c r="D29" s="477"/>
      <c r="E29" s="477"/>
      <c r="F29" s="477"/>
      <c r="G29" s="477"/>
      <c r="H29" s="477"/>
      <c r="I29" s="477"/>
      <c r="J29" s="477"/>
      <c r="K29" s="477"/>
      <c r="L29" s="477"/>
      <c r="M29" s="477"/>
      <c r="N29" s="477"/>
      <c r="O29" s="477"/>
      <c r="P29" s="477"/>
      <c r="Q29" s="477"/>
      <c r="R29" s="477"/>
      <c r="S29" s="477"/>
      <c r="T29" s="477"/>
      <c r="U29" s="477"/>
      <c r="V29" s="477"/>
      <c r="W29" s="477"/>
      <c r="X29" s="477"/>
      <c r="Y29" s="477"/>
      <c r="Z29" s="477"/>
      <c r="AA29" s="477"/>
      <c r="AB29" s="477"/>
      <c r="AC29" s="477"/>
      <c r="AD29" s="477"/>
      <c r="AE29" s="477"/>
      <c r="AF29" s="477"/>
      <c r="AG29" s="477"/>
      <c r="AH29" s="477"/>
      <c r="AI29" s="293"/>
      <c r="AJ29" s="293"/>
      <c r="AK29" s="293"/>
      <c r="AL29" s="293"/>
      <c r="AM29" s="293"/>
      <c r="AN29" s="293"/>
      <c r="AO29" s="293"/>
      <c r="AP29" s="293"/>
      <c r="AQ29" s="293"/>
      <c r="AR29" s="293"/>
      <c r="AS29" s="293"/>
      <c r="AT29" s="293"/>
      <c r="AU29" s="293"/>
      <c r="AV29" s="293"/>
      <c r="AW29" s="293"/>
      <c r="AX29" s="293"/>
      <c r="AY29" s="293"/>
      <c r="AZ29" s="293"/>
    </row>
    <row r="30" spans="1:52" s="118" customFormat="1" ht="16.5" x14ac:dyDescent="0.3">
      <c r="A30" s="477"/>
      <c r="B30" s="477"/>
      <c r="C30" s="477"/>
      <c r="D30" s="477"/>
      <c r="E30" s="477"/>
      <c r="F30" s="477"/>
      <c r="G30" s="477"/>
      <c r="H30" s="477"/>
      <c r="I30" s="477"/>
      <c r="J30" s="477"/>
      <c r="K30" s="477"/>
      <c r="L30" s="477"/>
      <c r="M30" s="477"/>
      <c r="N30" s="477"/>
      <c r="O30" s="477"/>
      <c r="P30" s="477"/>
      <c r="Q30" s="477"/>
      <c r="R30" s="477"/>
      <c r="S30" s="477"/>
      <c r="T30" s="477"/>
      <c r="U30" s="477"/>
      <c r="V30" s="477"/>
      <c r="W30" s="477"/>
      <c r="X30" s="477"/>
      <c r="Y30" s="477"/>
      <c r="Z30" s="477"/>
      <c r="AA30" s="477"/>
      <c r="AB30" s="477"/>
      <c r="AC30" s="477"/>
      <c r="AD30" s="477"/>
      <c r="AE30" s="477"/>
      <c r="AF30" s="477"/>
      <c r="AG30" s="477"/>
      <c r="AH30" s="477"/>
      <c r="AI30" s="293"/>
      <c r="AJ30" s="293"/>
      <c r="AK30" s="293"/>
      <c r="AL30" s="293"/>
      <c r="AM30" s="293"/>
      <c r="AN30" s="293"/>
      <c r="AO30" s="293"/>
      <c r="AP30" s="293"/>
      <c r="AQ30" s="293"/>
      <c r="AR30" s="293"/>
      <c r="AS30" s="293"/>
      <c r="AT30" s="293"/>
      <c r="AU30" s="293"/>
      <c r="AV30" s="293"/>
      <c r="AW30" s="293"/>
      <c r="AX30" s="293"/>
      <c r="AY30" s="293"/>
      <c r="AZ30" s="293"/>
    </row>
    <row r="31" spans="1:52" s="102" customFormat="1" ht="10.15" customHeight="1" x14ac:dyDescent="0.3">
      <c r="C31" s="110"/>
      <c r="Z31" s="98"/>
      <c r="AE31" s="111"/>
      <c r="AF31" s="112"/>
      <c r="AG31" s="100"/>
      <c r="AH31" s="104"/>
    </row>
    <row r="32" spans="1:52" s="98" customFormat="1" ht="15" customHeight="1" x14ac:dyDescent="0.3">
      <c r="A32" s="113" t="s">
        <v>162</v>
      </c>
      <c r="B32" s="113"/>
      <c r="C32" s="300"/>
      <c r="D32" s="113"/>
      <c r="E32" s="113"/>
      <c r="F32" s="108"/>
      <c r="G32" s="301"/>
      <c r="H32" s="302"/>
      <c r="I32" s="480"/>
      <c r="J32" s="481"/>
      <c r="K32" s="481"/>
      <c r="L32" s="481"/>
      <c r="M32" s="481"/>
      <c r="N32" s="481"/>
      <c r="O32" s="481"/>
      <c r="P32" s="481"/>
      <c r="Q32" s="481"/>
      <c r="R32" s="481"/>
      <c r="S32" s="481"/>
      <c r="T32" s="482"/>
      <c r="U32" s="425" t="s">
        <v>163</v>
      </c>
      <c r="V32" s="426"/>
      <c r="W32" s="426"/>
      <c r="X32" s="426"/>
      <c r="Y32" s="426"/>
      <c r="Z32" s="426"/>
      <c r="AA32" s="427"/>
      <c r="AB32" s="483"/>
      <c r="AC32" s="483"/>
      <c r="AD32" s="483"/>
      <c r="AE32" s="483"/>
      <c r="AF32" s="483"/>
      <c r="AG32" s="483"/>
      <c r="AH32" s="114"/>
    </row>
    <row r="33" spans="1:34" ht="10.15" customHeight="1" x14ac:dyDescent="0.25">
      <c r="Z33" s="2"/>
      <c r="AE33" s="43"/>
      <c r="AF33" s="37"/>
      <c r="AG33" s="25"/>
    </row>
    <row r="34" spans="1:34" s="49" customFormat="1" ht="18" x14ac:dyDescent="0.25">
      <c r="A34" s="475" t="s">
        <v>17</v>
      </c>
      <c r="B34" s="475"/>
      <c r="C34" s="475"/>
      <c r="D34" s="475"/>
      <c r="E34" s="475"/>
      <c r="F34" s="475"/>
      <c r="G34" s="475"/>
      <c r="H34" s="475"/>
      <c r="I34" s="475"/>
      <c r="J34" s="475"/>
      <c r="K34" s="475"/>
      <c r="L34" s="475"/>
      <c r="M34" s="475"/>
      <c r="N34" s="475"/>
      <c r="O34" s="475"/>
      <c r="P34" s="475"/>
      <c r="Q34" s="475"/>
      <c r="R34" s="475"/>
      <c r="S34" s="475"/>
      <c r="T34" s="475"/>
      <c r="U34" s="475"/>
      <c r="V34" s="475"/>
      <c r="W34" s="475"/>
      <c r="X34" s="475"/>
      <c r="Y34" s="475"/>
      <c r="Z34" s="475"/>
      <c r="AA34" s="475"/>
      <c r="AB34" s="475"/>
      <c r="AC34" s="475"/>
      <c r="AD34" s="475"/>
      <c r="AE34" s="475"/>
      <c r="AF34" s="475"/>
      <c r="AG34" s="475"/>
      <c r="AH34" s="65"/>
    </row>
    <row r="35" spans="1:34" s="3" customFormat="1" ht="6" customHeight="1" x14ac:dyDescent="0.25">
      <c r="B35" s="51"/>
      <c r="C35" s="51"/>
      <c r="D35" s="51"/>
      <c r="E35" s="51"/>
      <c r="F35" s="51"/>
      <c r="G35" s="51"/>
      <c r="H35" s="51"/>
      <c r="I35" s="51"/>
      <c r="J35" s="51"/>
      <c r="K35" s="51"/>
      <c r="L35" s="51"/>
      <c r="M35" s="51"/>
      <c r="N35" s="51"/>
      <c r="O35" s="51"/>
      <c r="P35" s="51"/>
      <c r="Q35" s="51"/>
      <c r="R35" s="51"/>
      <c r="S35" s="51"/>
      <c r="T35" s="51"/>
      <c r="U35" s="51"/>
      <c r="V35" s="51"/>
      <c r="W35" s="51"/>
      <c r="X35" s="51"/>
      <c r="Y35" s="51"/>
      <c r="Z35" s="51"/>
      <c r="AA35" s="51"/>
      <c r="AB35" s="51"/>
      <c r="AC35" s="51"/>
      <c r="AD35" s="51"/>
      <c r="AE35" s="51"/>
      <c r="AF35" s="51"/>
      <c r="AG35" s="51"/>
      <c r="AH35" s="28"/>
    </row>
    <row r="36" spans="1:34" s="98" customFormat="1" ht="16.5" customHeight="1" x14ac:dyDescent="0.3">
      <c r="A36" s="473">
        <v>1</v>
      </c>
      <c r="B36" s="473"/>
      <c r="C36" s="115"/>
      <c r="D36" s="442" t="s">
        <v>91</v>
      </c>
      <c r="E36" s="442"/>
      <c r="F36" s="442"/>
      <c r="G36" s="442"/>
      <c r="H36" s="442"/>
      <c r="I36" s="442"/>
      <c r="J36" s="442"/>
      <c r="K36" s="442"/>
      <c r="L36" s="442"/>
      <c r="M36" s="442"/>
      <c r="N36" s="442"/>
      <c r="O36" s="442"/>
      <c r="P36" s="442"/>
      <c r="Q36" s="442"/>
      <c r="R36" s="442"/>
      <c r="S36" s="442"/>
      <c r="T36" s="442"/>
      <c r="U36" s="442"/>
      <c r="V36" s="442"/>
      <c r="W36" s="442"/>
      <c r="X36" s="442"/>
      <c r="Y36" s="442"/>
      <c r="Z36" s="442"/>
      <c r="AA36" s="442"/>
      <c r="AB36" s="442"/>
      <c r="AC36" s="442"/>
      <c r="AD36" s="442"/>
      <c r="AE36" s="442"/>
      <c r="AF36" s="442"/>
      <c r="AG36" s="442"/>
      <c r="AH36" s="442"/>
    </row>
    <row r="37" spans="1:34" s="98" customFormat="1" ht="16.5" x14ac:dyDescent="0.3">
      <c r="C37" s="115"/>
      <c r="D37" s="442"/>
      <c r="E37" s="442"/>
      <c r="F37" s="442"/>
      <c r="G37" s="442"/>
      <c r="H37" s="442"/>
      <c r="I37" s="442"/>
      <c r="J37" s="442"/>
      <c r="K37" s="442"/>
      <c r="L37" s="442"/>
      <c r="M37" s="442"/>
      <c r="N37" s="442"/>
      <c r="O37" s="442"/>
      <c r="P37" s="442"/>
      <c r="Q37" s="442"/>
      <c r="R37" s="442"/>
      <c r="S37" s="442"/>
      <c r="T37" s="442"/>
      <c r="U37" s="442"/>
      <c r="V37" s="442"/>
      <c r="W37" s="442"/>
      <c r="X37" s="442"/>
      <c r="Y37" s="442"/>
      <c r="Z37" s="442"/>
      <c r="AA37" s="442"/>
      <c r="AB37" s="442"/>
      <c r="AC37" s="442"/>
      <c r="AD37" s="442"/>
      <c r="AE37" s="442"/>
      <c r="AF37" s="442"/>
      <c r="AG37" s="442"/>
      <c r="AH37" s="442"/>
    </row>
    <row r="38" spans="1:34" s="98" customFormat="1" ht="16.5" x14ac:dyDescent="0.3">
      <c r="C38" s="118"/>
      <c r="D38" s="121"/>
      <c r="E38" s="121" t="s">
        <v>13</v>
      </c>
      <c r="F38" s="538" t="s">
        <v>92</v>
      </c>
      <c r="G38" s="538"/>
      <c r="H38" s="538"/>
      <c r="I38" s="538"/>
      <c r="J38" s="538"/>
      <c r="K38" s="538"/>
      <c r="L38" s="538"/>
      <c r="M38" s="538"/>
      <c r="N38" s="538"/>
      <c r="O38" s="538"/>
      <c r="P38" s="538"/>
      <c r="Q38" s="538"/>
      <c r="R38" s="538"/>
      <c r="S38" s="538"/>
      <c r="T38" s="101"/>
      <c r="U38" s="101"/>
      <c r="V38" s="101"/>
      <c r="W38" s="101"/>
      <c r="X38" s="101"/>
      <c r="Y38" s="101"/>
      <c r="Z38" s="101"/>
      <c r="AA38" s="101"/>
      <c r="AB38" s="101"/>
      <c r="AC38" s="101"/>
      <c r="AD38" s="101"/>
      <c r="AE38" s="101"/>
      <c r="AF38" s="101"/>
      <c r="AG38" s="101"/>
      <c r="AH38" s="117"/>
    </row>
    <row r="39" spans="1:34" s="98" customFormat="1" ht="16.5" x14ac:dyDescent="0.3">
      <c r="C39" s="118"/>
      <c r="D39" s="121"/>
      <c r="E39" s="121" t="s">
        <v>13</v>
      </c>
      <c r="F39" s="508" t="s">
        <v>93</v>
      </c>
      <c r="G39" s="508"/>
      <c r="H39" s="508"/>
      <c r="I39" s="508"/>
      <c r="J39" s="508"/>
      <c r="K39" s="508"/>
      <c r="L39" s="508"/>
      <c r="M39" s="508"/>
      <c r="N39" s="508"/>
      <c r="O39" s="508"/>
      <c r="P39" s="508"/>
      <c r="Q39" s="508"/>
      <c r="R39" s="508"/>
      <c r="S39" s="508"/>
      <c r="T39" s="101"/>
      <c r="U39" s="101"/>
      <c r="V39" s="101"/>
      <c r="W39" s="101"/>
      <c r="X39" s="101"/>
      <c r="Y39" s="101"/>
      <c r="Z39" s="101"/>
      <c r="AA39" s="101"/>
      <c r="AB39" s="101"/>
      <c r="AC39" s="101"/>
      <c r="AD39" s="101"/>
      <c r="AE39" s="101"/>
      <c r="AF39" s="101"/>
      <c r="AG39" s="101"/>
      <c r="AH39" s="117"/>
    </row>
    <row r="40" spans="1:34" s="98" customFormat="1" ht="16.5" x14ac:dyDescent="0.3">
      <c r="C40" s="118"/>
      <c r="D40" s="121"/>
      <c r="E40" s="121" t="s">
        <v>13</v>
      </c>
      <c r="F40" s="508" t="s">
        <v>94</v>
      </c>
      <c r="G40" s="508"/>
      <c r="H40" s="508"/>
      <c r="I40" s="508"/>
      <c r="J40" s="508"/>
      <c r="K40" s="508"/>
      <c r="L40" s="508"/>
      <c r="M40" s="508"/>
      <c r="N40" s="508"/>
      <c r="O40" s="508"/>
      <c r="P40" s="508"/>
      <c r="Q40" s="508"/>
      <c r="R40" s="508"/>
      <c r="S40" s="508"/>
      <c r="T40" s="101"/>
      <c r="U40" s="101"/>
      <c r="V40" s="101"/>
      <c r="W40" s="101"/>
      <c r="X40" s="101"/>
      <c r="Y40" s="101"/>
      <c r="Z40" s="101"/>
      <c r="AA40" s="101"/>
      <c r="AB40" s="101"/>
      <c r="AC40" s="101"/>
      <c r="AD40" s="101"/>
      <c r="AE40" s="101"/>
      <c r="AF40" s="101"/>
      <c r="AG40" s="101"/>
      <c r="AH40" s="117"/>
    </row>
    <row r="41" spans="1:34" s="98" customFormat="1" ht="16.5" x14ac:dyDescent="0.3">
      <c r="C41" s="118"/>
      <c r="D41" s="120"/>
      <c r="E41" s="119"/>
      <c r="F41" s="101"/>
      <c r="G41" s="101"/>
      <c r="H41" s="101"/>
      <c r="I41" s="101"/>
      <c r="J41" s="101"/>
      <c r="K41" s="101"/>
      <c r="L41" s="101"/>
      <c r="M41" s="101"/>
      <c r="N41" s="101"/>
      <c r="O41" s="101"/>
      <c r="P41" s="101"/>
      <c r="Q41" s="101"/>
      <c r="R41" s="101"/>
      <c r="S41" s="101"/>
      <c r="T41" s="101"/>
      <c r="U41" s="101"/>
      <c r="V41" s="101"/>
      <c r="W41" s="101"/>
      <c r="X41" s="101"/>
      <c r="Y41" s="101"/>
      <c r="Z41" s="101"/>
      <c r="AA41" s="101"/>
      <c r="AB41" s="101"/>
      <c r="AC41" s="101"/>
      <c r="AD41" s="101"/>
      <c r="AE41" s="101"/>
      <c r="AF41" s="117"/>
      <c r="AG41" s="101"/>
      <c r="AH41" s="105"/>
    </row>
    <row r="42" spans="1:34" x14ac:dyDescent="0.25">
      <c r="AB42" s="2"/>
      <c r="AD42" s="44" t="s">
        <v>119</v>
      </c>
    </row>
    <row r="43" spans="1:34" ht="6" customHeight="1" x14ac:dyDescent="0.25">
      <c r="AB43" s="2"/>
      <c r="AD43" s="44"/>
    </row>
    <row r="44" spans="1:34" s="49" customFormat="1" ht="18" x14ac:dyDescent="0.25">
      <c r="A44" s="416" t="s">
        <v>139</v>
      </c>
      <c r="B44" s="416"/>
      <c r="C44" s="416"/>
      <c r="D44" s="416"/>
      <c r="E44" s="416"/>
      <c r="F44" s="416"/>
      <c r="G44" s="416"/>
      <c r="H44" s="416"/>
      <c r="I44" s="416"/>
      <c r="J44" s="416"/>
      <c r="K44" s="416"/>
      <c r="L44" s="416"/>
      <c r="M44" s="416"/>
      <c r="N44" s="416"/>
      <c r="O44" s="416"/>
      <c r="P44" s="416"/>
      <c r="Q44" s="416"/>
      <c r="R44" s="416"/>
      <c r="S44" s="416"/>
      <c r="T44" s="416"/>
      <c r="U44" s="416"/>
      <c r="V44" s="416"/>
      <c r="W44" s="416"/>
      <c r="X44" s="416"/>
      <c r="Y44" s="416"/>
      <c r="Z44" s="416"/>
      <c r="AA44" s="416"/>
      <c r="AB44" s="416"/>
      <c r="AC44" s="416"/>
      <c r="AD44" s="416"/>
      <c r="AE44" s="416"/>
      <c r="AF44" s="416"/>
      <c r="AG44" s="416"/>
      <c r="AH44" s="416"/>
    </row>
    <row r="45" spans="1:34" s="98" customFormat="1" ht="16.5" x14ac:dyDescent="0.3">
      <c r="C45" s="118"/>
      <c r="D45" s="120"/>
      <c r="E45" s="119"/>
      <c r="F45" s="101"/>
      <c r="G45" s="101"/>
      <c r="H45" s="101"/>
      <c r="I45" s="101"/>
      <c r="J45" s="101"/>
      <c r="K45" s="101"/>
      <c r="L45" s="101"/>
      <c r="M45" s="101"/>
      <c r="N45" s="101"/>
      <c r="O45" s="101"/>
      <c r="P45" s="101"/>
      <c r="Q45" s="101"/>
      <c r="R45" s="101"/>
      <c r="S45" s="101"/>
      <c r="T45" s="101"/>
      <c r="U45" s="101"/>
      <c r="V45" s="101"/>
      <c r="W45" s="101"/>
      <c r="X45" s="101"/>
      <c r="Y45" s="101"/>
      <c r="Z45" s="101"/>
      <c r="AA45" s="101"/>
      <c r="AB45" s="101"/>
      <c r="AC45" s="101"/>
      <c r="AD45" s="101"/>
      <c r="AE45" s="101"/>
      <c r="AF45" s="117"/>
      <c r="AG45" s="101"/>
      <c r="AH45" s="105"/>
    </row>
    <row r="46" spans="1:34" s="98" customFormat="1" ht="16.5" x14ac:dyDescent="0.3">
      <c r="A46" s="473">
        <v>2</v>
      </c>
      <c r="B46" s="473"/>
      <c r="C46" s="115"/>
      <c r="D46" s="442" t="s">
        <v>99</v>
      </c>
      <c r="E46" s="442"/>
      <c r="F46" s="442"/>
      <c r="G46" s="442"/>
      <c r="H46" s="442"/>
      <c r="I46" s="442"/>
      <c r="J46" s="442"/>
      <c r="K46" s="442"/>
      <c r="L46" s="442"/>
      <c r="M46" s="442"/>
      <c r="N46" s="442"/>
      <c r="O46" s="442"/>
      <c r="P46" s="442"/>
      <c r="Q46" s="442"/>
      <c r="R46" s="442"/>
      <c r="S46" s="442"/>
      <c r="T46" s="442"/>
      <c r="U46" s="442"/>
      <c r="V46" s="442"/>
      <c r="W46" s="442"/>
      <c r="X46" s="442"/>
      <c r="Y46" s="442"/>
      <c r="Z46" s="442"/>
      <c r="AA46" s="442"/>
      <c r="AB46" s="442"/>
      <c r="AC46" s="442"/>
      <c r="AD46" s="442"/>
      <c r="AE46" s="442"/>
      <c r="AF46" s="442"/>
      <c r="AG46" s="442"/>
      <c r="AH46" s="442"/>
    </row>
    <row r="47" spans="1:34" s="98" customFormat="1" ht="16.5" x14ac:dyDescent="0.3">
      <c r="D47" s="442"/>
      <c r="E47" s="442"/>
      <c r="F47" s="442"/>
      <c r="G47" s="442"/>
      <c r="H47" s="442"/>
      <c r="I47" s="442"/>
      <c r="J47" s="442"/>
      <c r="K47" s="442"/>
      <c r="L47" s="442"/>
      <c r="M47" s="442"/>
      <c r="N47" s="442"/>
      <c r="O47" s="442"/>
      <c r="P47" s="442"/>
      <c r="Q47" s="442"/>
      <c r="R47" s="442"/>
      <c r="S47" s="442"/>
      <c r="T47" s="442"/>
      <c r="U47" s="442"/>
      <c r="V47" s="442"/>
      <c r="W47" s="442"/>
      <c r="X47" s="442"/>
      <c r="Y47" s="442"/>
      <c r="Z47" s="442"/>
      <c r="AA47" s="442"/>
      <c r="AB47" s="442"/>
      <c r="AC47" s="442"/>
      <c r="AD47" s="442"/>
      <c r="AE47" s="442"/>
      <c r="AF47" s="442"/>
      <c r="AG47" s="442"/>
      <c r="AH47" s="442"/>
    </row>
    <row r="48" spans="1:34" s="98" customFormat="1" ht="16.5" x14ac:dyDescent="0.3">
      <c r="A48" s="94"/>
      <c r="D48" s="442"/>
      <c r="E48" s="442"/>
      <c r="F48" s="442"/>
      <c r="G48" s="442"/>
      <c r="H48" s="442"/>
      <c r="I48" s="442"/>
      <c r="J48" s="442"/>
      <c r="K48" s="442"/>
      <c r="L48" s="442"/>
      <c r="M48" s="442"/>
      <c r="N48" s="442"/>
      <c r="O48" s="442"/>
      <c r="P48" s="442"/>
      <c r="Q48" s="442"/>
      <c r="R48" s="442"/>
      <c r="S48" s="442"/>
      <c r="T48" s="442"/>
      <c r="U48" s="442"/>
      <c r="V48" s="442"/>
      <c r="W48" s="442"/>
      <c r="X48" s="442"/>
      <c r="Y48" s="442"/>
      <c r="Z48" s="442"/>
      <c r="AA48" s="442"/>
      <c r="AB48" s="442"/>
      <c r="AC48" s="442"/>
      <c r="AD48" s="442"/>
      <c r="AE48" s="442"/>
      <c r="AF48" s="442"/>
      <c r="AG48" s="442"/>
      <c r="AH48" s="442"/>
    </row>
    <row r="49" spans="1:34" s="185" customFormat="1" ht="16.5" x14ac:dyDescent="0.25">
      <c r="D49" s="353" t="s">
        <v>13</v>
      </c>
      <c r="E49" s="484" t="s">
        <v>95</v>
      </c>
      <c r="F49" s="484"/>
      <c r="G49" s="484"/>
      <c r="H49" s="484"/>
      <c r="I49" s="484"/>
      <c r="J49" s="484"/>
      <c r="K49" s="484"/>
      <c r="L49" s="484"/>
      <c r="M49" s="484"/>
      <c r="N49" s="484"/>
      <c r="O49" s="484"/>
      <c r="P49" s="484"/>
      <c r="Q49" s="94" t="s">
        <v>96</v>
      </c>
      <c r="U49" s="405"/>
      <c r="V49" s="405"/>
      <c r="W49" s="405"/>
      <c r="X49" s="405"/>
      <c r="Y49" s="405"/>
      <c r="Z49" s="405"/>
      <c r="AA49" s="405"/>
      <c r="AB49" s="405"/>
      <c r="AC49" s="405"/>
      <c r="AD49" s="405"/>
      <c r="AE49" s="405"/>
      <c r="AF49" s="405"/>
      <c r="AG49" s="405"/>
      <c r="AH49" s="405"/>
    </row>
    <row r="50" spans="1:34" s="185" customFormat="1" ht="16.5" customHeight="1" x14ac:dyDescent="0.25">
      <c r="D50" s="353" t="s">
        <v>13</v>
      </c>
      <c r="E50" s="484" t="s">
        <v>97</v>
      </c>
      <c r="F50" s="484"/>
      <c r="G50" s="484"/>
      <c r="H50" s="484"/>
      <c r="I50" s="484"/>
      <c r="J50" s="484"/>
      <c r="K50" s="484"/>
      <c r="L50" s="484"/>
      <c r="M50" s="484"/>
      <c r="N50" s="484"/>
      <c r="O50" s="484"/>
      <c r="P50" s="484"/>
      <c r="Q50" s="484"/>
      <c r="R50" s="535" t="s">
        <v>98</v>
      </c>
      <c r="S50" s="535"/>
      <c r="T50" s="535"/>
      <c r="U50" s="535"/>
      <c r="V50" s="535"/>
      <c r="W50" s="535"/>
      <c r="X50" s="535"/>
      <c r="Y50" s="535"/>
      <c r="Z50" s="535"/>
      <c r="AA50" s="535"/>
      <c r="AB50" s="535"/>
      <c r="AC50" s="535"/>
      <c r="AD50" s="535"/>
      <c r="AE50" s="535"/>
      <c r="AF50" s="535"/>
      <c r="AG50" s="535"/>
      <c r="AH50" s="535"/>
    </row>
    <row r="51" spans="1:34" s="3" customFormat="1" ht="15.75" customHeight="1" x14ac:dyDescent="0.25">
      <c r="B51" s="51"/>
      <c r="C51" s="51"/>
      <c r="D51" s="51"/>
      <c r="E51" s="51"/>
      <c r="F51" s="51"/>
      <c r="G51" s="51"/>
      <c r="H51" s="51"/>
      <c r="I51" s="51"/>
      <c r="J51" s="51"/>
      <c r="K51" s="51"/>
      <c r="L51" s="51"/>
      <c r="M51" s="51"/>
      <c r="N51" s="51"/>
      <c r="O51" s="51"/>
      <c r="P51" s="51"/>
      <c r="Q51" s="51"/>
      <c r="R51" s="535"/>
      <c r="S51" s="535"/>
      <c r="T51" s="535"/>
      <c r="U51" s="535"/>
      <c r="V51" s="535"/>
      <c r="W51" s="535"/>
      <c r="X51" s="535"/>
      <c r="Y51" s="535"/>
      <c r="Z51" s="535"/>
      <c r="AA51" s="535"/>
      <c r="AB51" s="535"/>
      <c r="AC51" s="535"/>
      <c r="AD51" s="535"/>
      <c r="AE51" s="535"/>
      <c r="AF51" s="535"/>
      <c r="AG51" s="535"/>
      <c r="AH51" s="535"/>
    </row>
    <row r="52" spans="1:34" s="98" customFormat="1" ht="16.5" x14ac:dyDescent="0.3">
      <c r="C52" s="118"/>
      <c r="D52" s="120"/>
      <c r="E52" s="119"/>
      <c r="F52" s="101"/>
      <c r="G52" s="101"/>
      <c r="H52" s="101"/>
      <c r="I52" s="101"/>
      <c r="J52" s="101"/>
      <c r="K52" s="101"/>
      <c r="L52" s="101"/>
      <c r="M52" s="101"/>
      <c r="N52" s="101"/>
      <c r="O52" s="101"/>
      <c r="P52" s="101"/>
      <c r="Q52" s="101"/>
      <c r="R52" s="101"/>
      <c r="S52" s="101"/>
      <c r="T52" s="101"/>
      <c r="U52" s="101"/>
      <c r="V52" s="101"/>
      <c r="W52" s="101"/>
      <c r="X52" s="101"/>
      <c r="Y52" s="101"/>
      <c r="Z52" s="101"/>
      <c r="AA52" s="101"/>
      <c r="AB52" s="101"/>
      <c r="AC52" s="101"/>
      <c r="AD52" s="101"/>
      <c r="AE52" s="101"/>
      <c r="AF52" s="117"/>
      <c r="AG52" s="101"/>
      <c r="AH52" s="105"/>
    </row>
    <row r="53" spans="1:34" s="38" customFormat="1" ht="18" customHeight="1" x14ac:dyDescent="0.3">
      <c r="A53" s="511" t="s">
        <v>101</v>
      </c>
      <c r="B53" s="511"/>
      <c r="C53" s="511"/>
      <c r="D53" s="511"/>
      <c r="E53" s="511"/>
      <c r="F53" s="511"/>
      <c r="G53" s="511"/>
      <c r="H53" s="511"/>
      <c r="I53" s="511"/>
      <c r="J53" s="511"/>
      <c r="K53" s="511"/>
      <c r="L53" s="511"/>
      <c r="M53" s="511"/>
      <c r="N53" s="511"/>
      <c r="O53" s="511"/>
      <c r="P53" s="511"/>
      <c r="Q53" s="511"/>
      <c r="R53" s="511"/>
      <c r="S53" s="511"/>
      <c r="T53" s="511"/>
      <c r="U53" s="511"/>
      <c r="V53" s="511"/>
      <c r="W53" s="511"/>
      <c r="X53" s="511"/>
      <c r="Y53" s="511"/>
      <c r="Z53" s="511"/>
      <c r="AA53" s="511"/>
      <c r="AB53" s="511"/>
      <c r="AC53" s="511"/>
      <c r="AD53" s="511"/>
      <c r="AE53" s="511"/>
      <c r="AF53" s="511"/>
      <c r="AG53" s="511"/>
      <c r="AH53" s="511"/>
    </row>
    <row r="54" spans="1:34" s="41" customFormat="1" ht="16.5" customHeight="1" x14ac:dyDescent="0.25">
      <c r="A54" s="443" t="s">
        <v>2</v>
      </c>
      <c r="B54" s="444"/>
      <c r="C54" s="444"/>
      <c r="D54" s="444"/>
      <c r="E54" s="444"/>
      <c r="F54" s="444"/>
      <c r="G54" s="444"/>
      <c r="H54" s="444"/>
      <c r="I54" s="444"/>
      <c r="J54" s="444"/>
      <c r="K54" s="444"/>
      <c r="L54" s="444"/>
      <c r="M54" s="445"/>
      <c r="N54" s="443" t="s">
        <v>3</v>
      </c>
      <c r="O54" s="444"/>
      <c r="P54" s="444"/>
      <c r="Q54" s="445"/>
      <c r="R54" s="443" t="s">
        <v>4</v>
      </c>
      <c r="S54" s="444"/>
      <c r="T54" s="444"/>
      <c r="U54" s="444"/>
      <c r="V54" s="444"/>
      <c r="W54" s="444"/>
      <c r="X54" s="444"/>
      <c r="Y54" s="445"/>
      <c r="Z54" s="443" t="s">
        <v>5</v>
      </c>
      <c r="AA54" s="444"/>
      <c r="AB54" s="444"/>
      <c r="AC54" s="444"/>
      <c r="AD54" s="444"/>
      <c r="AE54" s="444"/>
      <c r="AF54" s="444"/>
      <c r="AG54" s="445"/>
      <c r="AH54" s="40"/>
    </row>
    <row r="55" spans="1:34" s="93" customFormat="1" ht="30" customHeight="1" x14ac:dyDescent="0.25">
      <c r="A55" s="478" t="s">
        <v>6</v>
      </c>
      <c r="B55" s="479"/>
      <c r="C55" s="479"/>
      <c r="D55" s="479"/>
      <c r="E55" s="447"/>
      <c r="F55" s="447"/>
      <c r="G55" s="447"/>
      <c r="H55" s="447"/>
      <c r="I55" s="447"/>
      <c r="J55" s="447"/>
      <c r="K55" s="447"/>
      <c r="L55" s="447"/>
      <c r="M55" s="448"/>
      <c r="N55" s="446" t="s">
        <v>42</v>
      </c>
      <c r="O55" s="447"/>
      <c r="P55" s="447"/>
      <c r="Q55" s="448"/>
      <c r="R55" s="446" t="s">
        <v>156</v>
      </c>
      <c r="S55" s="447"/>
      <c r="T55" s="447"/>
      <c r="U55" s="447"/>
      <c r="V55" s="447"/>
      <c r="W55" s="447"/>
      <c r="X55" s="447"/>
      <c r="Y55" s="448"/>
      <c r="Z55" s="446" t="s">
        <v>38</v>
      </c>
      <c r="AA55" s="447"/>
      <c r="AB55" s="447"/>
      <c r="AC55" s="447"/>
      <c r="AD55" s="447"/>
      <c r="AE55" s="447"/>
      <c r="AF55" s="447"/>
      <c r="AG55" s="448"/>
      <c r="AH55" s="341"/>
    </row>
    <row r="56" spans="1:34" s="5" customFormat="1" ht="16.5" x14ac:dyDescent="0.3">
      <c r="A56" s="463"/>
      <c r="B56" s="464"/>
      <c r="C56" s="464"/>
      <c r="D56" s="464"/>
      <c r="E56" s="464"/>
      <c r="F56" s="464"/>
      <c r="G56" s="464"/>
      <c r="H56" s="464"/>
      <c r="I56" s="464"/>
      <c r="J56" s="464"/>
      <c r="K56" s="464"/>
      <c r="L56" s="464"/>
      <c r="M56" s="465"/>
      <c r="N56" s="431">
        <v>0</v>
      </c>
      <c r="O56" s="432"/>
      <c r="P56" s="432"/>
      <c r="Q56" s="303" t="s">
        <v>100</v>
      </c>
      <c r="R56" s="437" t="s">
        <v>43</v>
      </c>
      <c r="S56" s="438"/>
      <c r="T56" s="320">
        <f t="shared" ref="T56:T62" si="0">N56*453.6</f>
        <v>0</v>
      </c>
      <c r="U56" s="433" t="s">
        <v>8</v>
      </c>
      <c r="V56" s="433"/>
      <c r="W56" s="433"/>
      <c r="X56" s="433"/>
      <c r="Y56" s="434"/>
      <c r="Z56" s="429" t="s">
        <v>16</v>
      </c>
      <c r="AA56" s="430"/>
      <c r="AB56" s="430"/>
      <c r="AC56" s="439">
        <f>T56/14.75</f>
        <v>0</v>
      </c>
      <c r="AD56" s="439"/>
      <c r="AE56" s="439"/>
      <c r="AF56" s="435" t="s">
        <v>7</v>
      </c>
      <c r="AG56" s="436"/>
      <c r="AH56" s="54"/>
    </row>
    <row r="57" spans="1:34" s="5" customFormat="1" ht="16.5" customHeight="1" x14ac:dyDescent="0.3">
      <c r="A57" s="463"/>
      <c r="B57" s="464"/>
      <c r="C57" s="464"/>
      <c r="D57" s="464"/>
      <c r="E57" s="464"/>
      <c r="F57" s="464"/>
      <c r="G57" s="464"/>
      <c r="H57" s="464"/>
      <c r="I57" s="464"/>
      <c r="J57" s="464"/>
      <c r="K57" s="464"/>
      <c r="L57" s="464"/>
      <c r="M57" s="465"/>
      <c r="N57" s="431">
        <v>0</v>
      </c>
      <c r="O57" s="432"/>
      <c r="P57" s="432"/>
      <c r="Q57" s="303" t="s">
        <v>100</v>
      </c>
      <c r="R57" s="456" t="s">
        <v>43</v>
      </c>
      <c r="S57" s="457"/>
      <c r="T57" s="320">
        <f t="shared" ref="T57" si="1">N57*453.6</f>
        <v>0</v>
      </c>
      <c r="U57" s="433" t="s">
        <v>8</v>
      </c>
      <c r="V57" s="433"/>
      <c r="W57" s="433"/>
      <c r="X57" s="433"/>
      <c r="Y57" s="434"/>
      <c r="Z57" s="429" t="s">
        <v>16</v>
      </c>
      <c r="AA57" s="430"/>
      <c r="AB57" s="430"/>
      <c r="AC57" s="439">
        <f t="shared" ref="AC57" si="2">T57/14.75</f>
        <v>0</v>
      </c>
      <c r="AD57" s="439"/>
      <c r="AE57" s="439"/>
      <c r="AF57" s="435" t="s">
        <v>7</v>
      </c>
      <c r="AG57" s="436"/>
      <c r="AH57" s="54"/>
    </row>
    <row r="58" spans="1:34" s="5" customFormat="1" ht="16.5" x14ac:dyDescent="0.3">
      <c r="A58" s="463"/>
      <c r="B58" s="464"/>
      <c r="C58" s="464"/>
      <c r="D58" s="464"/>
      <c r="E58" s="464"/>
      <c r="F58" s="464"/>
      <c r="G58" s="464"/>
      <c r="H58" s="464"/>
      <c r="I58" s="464"/>
      <c r="J58" s="464"/>
      <c r="K58" s="464"/>
      <c r="L58" s="464"/>
      <c r="M58" s="465"/>
      <c r="N58" s="431">
        <v>0</v>
      </c>
      <c r="O58" s="432"/>
      <c r="P58" s="432"/>
      <c r="Q58" s="303" t="s">
        <v>100</v>
      </c>
      <c r="R58" s="437" t="s">
        <v>43</v>
      </c>
      <c r="S58" s="438"/>
      <c r="T58" s="320">
        <f t="shared" si="0"/>
        <v>0</v>
      </c>
      <c r="U58" s="433" t="s">
        <v>8</v>
      </c>
      <c r="V58" s="433"/>
      <c r="W58" s="433"/>
      <c r="X58" s="433"/>
      <c r="Y58" s="434"/>
      <c r="Z58" s="429" t="s">
        <v>16</v>
      </c>
      <c r="AA58" s="430"/>
      <c r="AB58" s="430"/>
      <c r="AC58" s="439">
        <f t="shared" ref="AC58:AC62" si="3">T58/14.75</f>
        <v>0</v>
      </c>
      <c r="AD58" s="439"/>
      <c r="AE58" s="439"/>
      <c r="AF58" s="435" t="s">
        <v>7</v>
      </c>
      <c r="AG58" s="436"/>
      <c r="AH58" s="54"/>
    </row>
    <row r="59" spans="1:34" s="5" customFormat="1" ht="16.5" x14ac:dyDescent="0.3">
      <c r="A59" s="463"/>
      <c r="B59" s="464"/>
      <c r="C59" s="464"/>
      <c r="D59" s="464"/>
      <c r="E59" s="464"/>
      <c r="F59" s="464"/>
      <c r="G59" s="464"/>
      <c r="H59" s="464"/>
      <c r="I59" s="464"/>
      <c r="J59" s="464"/>
      <c r="K59" s="464"/>
      <c r="L59" s="464"/>
      <c r="M59" s="465"/>
      <c r="N59" s="431">
        <v>0</v>
      </c>
      <c r="O59" s="432"/>
      <c r="P59" s="432"/>
      <c r="Q59" s="303" t="s">
        <v>100</v>
      </c>
      <c r="R59" s="437" t="s">
        <v>43</v>
      </c>
      <c r="S59" s="438"/>
      <c r="T59" s="320">
        <f t="shared" si="0"/>
        <v>0</v>
      </c>
      <c r="U59" s="433" t="s">
        <v>8</v>
      </c>
      <c r="V59" s="433"/>
      <c r="W59" s="433"/>
      <c r="X59" s="433"/>
      <c r="Y59" s="434"/>
      <c r="Z59" s="429" t="s">
        <v>16</v>
      </c>
      <c r="AA59" s="430"/>
      <c r="AB59" s="430"/>
      <c r="AC59" s="439">
        <f t="shared" si="3"/>
        <v>0</v>
      </c>
      <c r="AD59" s="439"/>
      <c r="AE59" s="439"/>
      <c r="AF59" s="435" t="s">
        <v>7</v>
      </c>
      <c r="AG59" s="436"/>
      <c r="AH59" s="54"/>
    </row>
    <row r="60" spans="1:34" s="5" customFormat="1" ht="16.5" x14ac:dyDescent="0.3">
      <c r="A60" s="463"/>
      <c r="B60" s="464"/>
      <c r="C60" s="464"/>
      <c r="D60" s="464"/>
      <c r="E60" s="464"/>
      <c r="F60" s="464"/>
      <c r="G60" s="464"/>
      <c r="H60" s="464"/>
      <c r="I60" s="464"/>
      <c r="J60" s="464"/>
      <c r="K60" s="464"/>
      <c r="L60" s="464"/>
      <c r="M60" s="465"/>
      <c r="N60" s="431">
        <v>0</v>
      </c>
      <c r="O60" s="432"/>
      <c r="P60" s="432"/>
      <c r="Q60" s="303" t="s">
        <v>100</v>
      </c>
      <c r="R60" s="437" t="s">
        <v>43</v>
      </c>
      <c r="S60" s="438"/>
      <c r="T60" s="320">
        <f t="shared" si="0"/>
        <v>0</v>
      </c>
      <c r="U60" s="433" t="s">
        <v>8</v>
      </c>
      <c r="V60" s="433"/>
      <c r="W60" s="433"/>
      <c r="X60" s="433"/>
      <c r="Y60" s="434"/>
      <c r="Z60" s="429" t="s">
        <v>16</v>
      </c>
      <c r="AA60" s="430"/>
      <c r="AB60" s="430"/>
      <c r="AC60" s="439">
        <f t="shared" si="3"/>
        <v>0</v>
      </c>
      <c r="AD60" s="439"/>
      <c r="AE60" s="439"/>
      <c r="AF60" s="435" t="s">
        <v>7</v>
      </c>
      <c r="AG60" s="436"/>
      <c r="AH60" s="54"/>
    </row>
    <row r="61" spans="1:34" s="5" customFormat="1" ht="16.5" x14ac:dyDescent="0.3">
      <c r="A61" s="463"/>
      <c r="B61" s="464"/>
      <c r="C61" s="464"/>
      <c r="D61" s="464"/>
      <c r="E61" s="464"/>
      <c r="F61" s="464"/>
      <c r="G61" s="464"/>
      <c r="H61" s="464"/>
      <c r="I61" s="464"/>
      <c r="J61" s="464"/>
      <c r="K61" s="464"/>
      <c r="L61" s="464"/>
      <c r="M61" s="465"/>
      <c r="N61" s="431">
        <v>0</v>
      </c>
      <c r="O61" s="432"/>
      <c r="P61" s="432"/>
      <c r="Q61" s="303" t="s">
        <v>100</v>
      </c>
      <c r="R61" s="437" t="s">
        <v>43</v>
      </c>
      <c r="S61" s="438"/>
      <c r="T61" s="320">
        <f t="shared" si="0"/>
        <v>0</v>
      </c>
      <c r="U61" s="433" t="s">
        <v>8</v>
      </c>
      <c r="V61" s="433"/>
      <c r="W61" s="433"/>
      <c r="X61" s="433"/>
      <c r="Y61" s="434"/>
      <c r="Z61" s="429" t="s">
        <v>16</v>
      </c>
      <c r="AA61" s="430"/>
      <c r="AB61" s="430"/>
      <c r="AC61" s="439">
        <f t="shared" si="3"/>
        <v>0</v>
      </c>
      <c r="AD61" s="439"/>
      <c r="AE61" s="439"/>
      <c r="AF61" s="435" t="s">
        <v>7</v>
      </c>
      <c r="AG61" s="436"/>
      <c r="AH61" s="54"/>
    </row>
    <row r="62" spans="1:34" s="5" customFormat="1" ht="16.5" x14ac:dyDescent="0.3">
      <c r="A62" s="463"/>
      <c r="B62" s="464"/>
      <c r="C62" s="464"/>
      <c r="D62" s="464"/>
      <c r="E62" s="464"/>
      <c r="F62" s="464"/>
      <c r="G62" s="464"/>
      <c r="H62" s="464"/>
      <c r="I62" s="464"/>
      <c r="J62" s="464"/>
      <c r="K62" s="464"/>
      <c r="L62" s="464"/>
      <c r="M62" s="465"/>
      <c r="N62" s="431">
        <v>0</v>
      </c>
      <c r="O62" s="432"/>
      <c r="P62" s="432"/>
      <c r="Q62" s="303" t="s">
        <v>100</v>
      </c>
      <c r="R62" s="437" t="s">
        <v>43</v>
      </c>
      <c r="S62" s="438"/>
      <c r="T62" s="320">
        <f t="shared" si="0"/>
        <v>0</v>
      </c>
      <c r="U62" s="433" t="s">
        <v>8</v>
      </c>
      <c r="V62" s="433"/>
      <c r="W62" s="433"/>
      <c r="X62" s="433"/>
      <c r="Y62" s="434"/>
      <c r="Z62" s="429" t="s">
        <v>16</v>
      </c>
      <c r="AA62" s="430"/>
      <c r="AB62" s="430"/>
      <c r="AC62" s="439">
        <f t="shared" si="3"/>
        <v>0</v>
      </c>
      <c r="AD62" s="439"/>
      <c r="AE62" s="439"/>
      <c r="AF62" s="435" t="s">
        <v>7</v>
      </c>
      <c r="AG62" s="436"/>
      <c r="AH62" s="54"/>
    </row>
    <row r="63" spans="1:34" s="5" customFormat="1" ht="16.5" customHeight="1" x14ac:dyDescent="0.3">
      <c r="A63" s="55"/>
      <c r="B63" s="72"/>
      <c r="C63" s="72"/>
      <c r="D63" s="72"/>
      <c r="E63" s="72"/>
      <c r="F63" s="72"/>
      <c r="G63" s="72"/>
      <c r="H63" s="72"/>
      <c r="I63" s="72"/>
      <c r="J63" s="72"/>
      <c r="L63" s="72"/>
      <c r="M63" s="72"/>
      <c r="N63" s="72"/>
      <c r="O63" s="72"/>
      <c r="P63" s="72"/>
      <c r="Q63" s="274" t="s">
        <v>20</v>
      </c>
      <c r="R63" s="504" t="s">
        <v>19</v>
      </c>
      <c r="S63" s="505"/>
      <c r="T63" s="323">
        <f>SUM(T56:T62)</f>
        <v>0</v>
      </c>
      <c r="U63" s="509" t="s">
        <v>8</v>
      </c>
      <c r="V63" s="509"/>
      <c r="W63" s="509"/>
      <c r="X63" s="509"/>
      <c r="Y63" s="510"/>
      <c r="Z63" s="469" t="s">
        <v>19</v>
      </c>
      <c r="AA63" s="470"/>
      <c r="AB63" s="470"/>
      <c r="AC63" s="439">
        <f>SUM(AC56:AC62)</f>
        <v>0</v>
      </c>
      <c r="AD63" s="439"/>
      <c r="AE63" s="439"/>
      <c r="AF63" s="471" t="s">
        <v>7</v>
      </c>
      <c r="AG63" s="472"/>
      <c r="AH63" s="54"/>
    </row>
    <row r="64" spans="1:34" x14ac:dyDescent="0.25">
      <c r="Z64" s="2"/>
      <c r="AE64" s="43"/>
      <c r="AF64" s="37"/>
      <c r="AG64" s="25"/>
    </row>
    <row r="65" spans="1:34" x14ac:dyDescent="0.25">
      <c r="AB65" s="2"/>
      <c r="AD65" s="44" t="s">
        <v>120</v>
      </c>
    </row>
    <row r="66" spans="1:34" ht="6" customHeight="1" x14ac:dyDescent="0.25">
      <c r="AB66" s="2"/>
      <c r="AD66" s="44"/>
    </row>
    <row r="67" spans="1:34" s="49" customFormat="1" ht="18" x14ac:dyDescent="0.25">
      <c r="A67" s="416" t="s">
        <v>139</v>
      </c>
      <c r="B67" s="416"/>
      <c r="C67" s="416"/>
      <c r="D67" s="416"/>
      <c r="E67" s="416"/>
      <c r="F67" s="416"/>
      <c r="G67" s="416"/>
      <c r="H67" s="416"/>
      <c r="I67" s="416"/>
      <c r="J67" s="416"/>
      <c r="K67" s="416"/>
      <c r="L67" s="416"/>
      <c r="M67" s="416"/>
      <c r="N67" s="416"/>
      <c r="O67" s="416"/>
      <c r="P67" s="416"/>
      <c r="Q67" s="416"/>
      <c r="R67" s="416"/>
      <c r="S67" s="416"/>
      <c r="T67" s="416"/>
      <c r="U67" s="416"/>
      <c r="V67" s="416"/>
      <c r="W67" s="416"/>
      <c r="X67" s="416"/>
      <c r="Y67" s="416"/>
      <c r="Z67" s="416"/>
      <c r="AA67" s="416"/>
      <c r="AB67" s="416"/>
      <c r="AC67" s="416"/>
      <c r="AD67" s="416"/>
      <c r="AE67" s="416"/>
      <c r="AF67" s="416"/>
      <c r="AG67" s="416"/>
      <c r="AH67" s="416"/>
    </row>
    <row r="68" spans="1:34" ht="10.15" customHeight="1" x14ac:dyDescent="0.25">
      <c r="Z68" s="2"/>
      <c r="AE68" s="43"/>
      <c r="AF68" s="37"/>
      <c r="AG68" s="25"/>
    </row>
    <row r="69" spans="1:34" s="38" customFormat="1" ht="18" customHeight="1" x14ac:dyDescent="0.3">
      <c r="A69" s="511" t="s">
        <v>102</v>
      </c>
      <c r="B69" s="511"/>
      <c r="C69" s="511"/>
      <c r="D69" s="511"/>
      <c r="E69" s="511"/>
      <c r="F69" s="511"/>
      <c r="G69" s="511"/>
      <c r="H69" s="511"/>
      <c r="I69" s="511"/>
      <c r="J69" s="511"/>
      <c r="K69" s="511"/>
      <c r="L69" s="511"/>
      <c r="M69" s="511"/>
      <c r="N69" s="511"/>
      <c r="O69" s="511"/>
      <c r="P69" s="511"/>
      <c r="Q69" s="511"/>
      <c r="R69" s="511"/>
      <c r="S69" s="511"/>
      <c r="T69" s="511"/>
      <c r="U69" s="511"/>
      <c r="V69" s="511"/>
      <c r="W69" s="511"/>
      <c r="X69" s="511"/>
      <c r="Y69" s="511"/>
      <c r="Z69" s="511"/>
      <c r="AA69" s="511"/>
      <c r="AB69" s="511"/>
      <c r="AC69" s="511"/>
      <c r="AD69" s="511"/>
      <c r="AE69" s="511"/>
      <c r="AF69" s="511"/>
      <c r="AG69" s="511"/>
      <c r="AH69" s="511"/>
    </row>
    <row r="70" spans="1:34" s="41" customFormat="1" ht="16.5" customHeight="1" x14ac:dyDescent="0.25">
      <c r="A70" s="443" t="s">
        <v>2</v>
      </c>
      <c r="B70" s="444"/>
      <c r="C70" s="444"/>
      <c r="D70" s="444"/>
      <c r="E70" s="444"/>
      <c r="F70" s="444"/>
      <c r="G70" s="444"/>
      <c r="H70" s="444"/>
      <c r="I70" s="444"/>
      <c r="J70" s="444"/>
      <c r="K70" s="444"/>
      <c r="L70" s="444"/>
      <c r="M70" s="445"/>
      <c r="N70" s="443" t="s">
        <v>3</v>
      </c>
      <c r="O70" s="444"/>
      <c r="P70" s="444"/>
      <c r="Q70" s="445"/>
      <c r="R70" s="443" t="s">
        <v>4</v>
      </c>
      <c r="S70" s="444"/>
      <c r="T70" s="444"/>
      <c r="U70" s="444"/>
      <c r="V70" s="444"/>
      <c r="W70" s="444"/>
      <c r="X70" s="444"/>
      <c r="Y70" s="445"/>
      <c r="Z70" s="443" t="s">
        <v>5</v>
      </c>
      <c r="AA70" s="444"/>
      <c r="AB70" s="444"/>
      <c r="AC70" s="444"/>
      <c r="AD70" s="444"/>
      <c r="AE70" s="444"/>
      <c r="AF70" s="444"/>
      <c r="AG70" s="445"/>
      <c r="AH70" s="40"/>
    </row>
    <row r="71" spans="1:34" s="93" customFormat="1" ht="30" customHeight="1" x14ac:dyDescent="0.25">
      <c r="A71" s="478" t="s">
        <v>6</v>
      </c>
      <c r="B71" s="479"/>
      <c r="C71" s="479"/>
      <c r="D71" s="479"/>
      <c r="E71" s="447"/>
      <c r="F71" s="447"/>
      <c r="G71" s="447"/>
      <c r="H71" s="447"/>
      <c r="I71" s="447"/>
      <c r="J71" s="447"/>
      <c r="K71" s="447"/>
      <c r="L71" s="447"/>
      <c r="M71" s="448"/>
      <c r="N71" s="446" t="s">
        <v>42</v>
      </c>
      <c r="O71" s="447"/>
      <c r="P71" s="447"/>
      <c r="Q71" s="448"/>
      <c r="R71" s="446" t="s">
        <v>156</v>
      </c>
      <c r="S71" s="447"/>
      <c r="T71" s="447"/>
      <c r="U71" s="447"/>
      <c r="V71" s="447"/>
      <c r="W71" s="447"/>
      <c r="X71" s="447"/>
      <c r="Y71" s="448"/>
      <c r="Z71" s="446" t="s">
        <v>38</v>
      </c>
      <c r="AA71" s="447"/>
      <c r="AB71" s="447"/>
      <c r="AC71" s="447"/>
      <c r="AD71" s="447"/>
      <c r="AE71" s="447"/>
      <c r="AF71" s="447"/>
      <c r="AG71" s="448"/>
      <c r="AH71" s="341"/>
    </row>
    <row r="72" spans="1:34" s="5" customFormat="1" ht="16.5" x14ac:dyDescent="0.3">
      <c r="A72" s="463"/>
      <c r="B72" s="464"/>
      <c r="C72" s="464"/>
      <c r="D72" s="464"/>
      <c r="E72" s="464"/>
      <c r="F72" s="464"/>
      <c r="G72" s="464"/>
      <c r="H72" s="464"/>
      <c r="I72" s="464"/>
      <c r="J72" s="464"/>
      <c r="K72" s="464"/>
      <c r="L72" s="464"/>
      <c r="M72" s="465"/>
      <c r="N72" s="431">
        <v>0</v>
      </c>
      <c r="O72" s="432"/>
      <c r="P72" s="432"/>
      <c r="Q72" s="303" t="s">
        <v>100</v>
      </c>
      <c r="R72" s="437" t="s">
        <v>43</v>
      </c>
      <c r="S72" s="438"/>
      <c r="T72" s="320">
        <f t="shared" ref="T72:T78" si="4">N72*453.6</f>
        <v>0</v>
      </c>
      <c r="U72" s="433" t="s">
        <v>8</v>
      </c>
      <c r="V72" s="433"/>
      <c r="W72" s="433"/>
      <c r="X72" s="433"/>
      <c r="Y72" s="434"/>
      <c r="Z72" s="429" t="s">
        <v>16</v>
      </c>
      <c r="AA72" s="430"/>
      <c r="AB72" s="430"/>
      <c r="AC72" s="439">
        <f>T72/14.75</f>
        <v>0</v>
      </c>
      <c r="AD72" s="439"/>
      <c r="AE72" s="439"/>
      <c r="AF72" s="435" t="s">
        <v>7</v>
      </c>
      <c r="AG72" s="436"/>
      <c r="AH72" s="54"/>
    </row>
    <row r="73" spans="1:34" s="5" customFormat="1" ht="16.5" customHeight="1" x14ac:dyDescent="0.3">
      <c r="A73" s="463"/>
      <c r="B73" s="464"/>
      <c r="C73" s="464"/>
      <c r="D73" s="464"/>
      <c r="E73" s="464"/>
      <c r="F73" s="464"/>
      <c r="G73" s="464"/>
      <c r="H73" s="464"/>
      <c r="I73" s="464"/>
      <c r="J73" s="464"/>
      <c r="K73" s="464"/>
      <c r="L73" s="464"/>
      <c r="M73" s="465"/>
      <c r="N73" s="431">
        <v>0</v>
      </c>
      <c r="O73" s="432"/>
      <c r="P73" s="432"/>
      <c r="Q73" s="303" t="s">
        <v>100</v>
      </c>
      <c r="R73" s="437" t="s">
        <v>43</v>
      </c>
      <c r="S73" s="438"/>
      <c r="T73" s="320">
        <f t="shared" ref="T73" si="5">N73*453.6</f>
        <v>0</v>
      </c>
      <c r="U73" s="433" t="s">
        <v>8</v>
      </c>
      <c r="V73" s="433"/>
      <c r="W73" s="433"/>
      <c r="X73" s="433"/>
      <c r="Y73" s="434"/>
      <c r="Z73" s="429" t="s">
        <v>16</v>
      </c>
      <c r="AA73" s="430"/>
      <c r="AB73" s="430"/>
      <c r="AC73" s="439">
        <f t="shared" ref="AC73" si="6">T73/14.75</f>
        <v>0</v>
      </c>
      <c r="AD73" s="439"/>
      <c r="AE73" s="439"/>
      <c r="AF73" s="435" t="s">
        <v>7</v>
      </c>
      <c r="AG73" s="436"/>
      <c r="AH73" s="54"/>
    </row>
    <row r="74" spans="1:34" s="5" customFormat="1" ht="16.5" x14ac:dyDescent="0.3">
      <c r="A74" s="463"/>
      <c r="B74" s="464"/>
      <c r="C74" s="464"/>
      <c r="D74" s="464"/>
      <c r="E74" s="464"/>
      <c r="F74" s="464"/>
      <c r="G74" s="464"/>
      <c r="H74" s="464"/>
      <c r="I74" s="464"/>
      <c r="J74" s="464"/>
      <c r="K74" s="464"/>
      <c r="L74" s="464"/>
      <c r="M74" s="465"/>
      <c r="N74" s="431">
        <v>0</v>
      </c>
      <c r="O74" s="432"/>
      <c r="P74" s="432"/>
      <c r="Q74" s="303" t="s">
        <v>100</v>
      </c>
      <c r="R74" s="437" t="s">
        <v>43</v>
      </c>
      <c r="S74" s="438"/>
      <c r="T74" s="320">
        <f t="shared" si="4"/>
        <v>0</v>
      </c>
      <c r="U74" s="433" t="s">
        <v>8</v>
      </c>
      <c r="V74" s="433"/>
      <c r="W74" s="433"/>
      <c r="X74" s="433"/>
      <c r="Y74" s="434"/>
      <c r="Z74" s="429" t="s">
        <v>16</v>
      </c>
      <c r="AA74" s="430"/>
      <c r="AB74" s="430"/>
      <c r="AC74" s="439">
        <f t="shared" ref="AC74:AC78" si="7">T74/14.75</f>
        <v>0</v>
      </c>
      <c r="AD74" s="439"/>
      <c r="AE74" s="439"/>
      <c r="AF74" s="435" t="s">
        <v>7</v>
      </c>
      <c r="AG74" s="436"/>
      <c r="AH74" s="54"/>
    </row>
    <row r="75" spans="1:34" s="5" customFormat="1" ht="16.5" x14ac:dyDescent="0.3">
      <c r="A75" s="463"/>
      <c r="B75" s="464"/>
      <c r="C75" s="464"/>
      <c r="D75" s="464"/>
      <c r="E75" s="464"/>
      <c r="F75" s="464"/>
      <c r="G75" s="464"/>
      <c r="H75" s="464"/>
      <c r="I75" s="464"/>
      <c r="J75" s="464"/>
      <c r="K75" s="464"/>
      <c r="L75" s="464"/>
      <c r="M75" s="465"/>
      <c r="N75" s="431">
        <v>0</v>
      </c>
      <c r="O75" s="432"/>
      <c r="P75" s="432"/>
      <c r="Q75" s="303" t="s">
        <v>100</v>
      </c>
      <c r="R75" s="437" t="s">
        <v>43</v>
      </c>
      <c r="S75" s="438"/>
      <c r="T75" s="320">
        <f t="shared" si="4"/>
        <v>0</v>
      </c>
      <c r="U75" s="433" t="s">
        <v>8</v>
      </c>
      <c r="V75" s="433"/>
      <c r="W75" s="433"/>
      <c r="X75" s="433"/>
      <c r="Y75" s="434"/>
      <c r="Z75" s="429" t="s">
        <v>16</v>
      </c>
      <c r="AA75" s="430"/>
      <c r="AB75" s="430"/>
      <c r="AC75" s="439">
        <f t="shared" si="7"/>
        <v>0</v>
      </c>
      <c r="AD75" s="439"/>
      <c r="AE75" s="439"/>
      <c r="AF75" s="435" t="s">
        <v>7</v>
      </c>
      <c r="AG75" s="436"/>
      <c r="AH75" s="54"/>
    </row>
    <row r="76" spans="1:34" s="5" customFormat="1" ht="16.5" x14ac:dyDescent="0.3">
      <c r="A76" s="463"/>
      <c r="B76" s="464"/>
      <c r="C76" s="464"/>
      <c r="D76" s="464"/>
      <c r="E76" s="464"/>
      <c r="F76" s="464"/>
      <c r="G76" s="464"/>
      <c r="H76" s="464"/>
      <c r="I76" s="464"/>
      <c r="J76" s="464"/>
      <c r="K76" s="464"/>
      <c r="L76" s="464"/>
      <c r="M76" s="465"/>
      <c r="N76" s="431">
        <v>0</v>
      </c>
      <c r="O76" s="432"/>
      <c r="P76" s="432"/>
      <c r="Q76" s="303" t="s">
        <v>100</v>
      </c>
      <c r="R76" s="437" t="s">
        <v>43</v>
      </c>
      <c r="S76" s="438"/>
      <c r="T76" s="320">
        <f t="shared" si="4"/>
        <v>0</v>
      </c>
      <c r="U76" s="433" t="s">
        <v>8</v>
      </c>
      <c r="V76" s="433"/>
      <c r="W76" s="433"/>
      <c r="X76" s="433"/>
      <c r="Y76" s="434"/>
      <c r="Z76" s="429" t="s">
        <v>16</v>
      </c>
      <c r="AA76" s="430"/>
      <c r="AB76" s="430"/>
      <c r="AC76" s="439">
        <f t="shared" si="7"/>
        <v>0</v>
      </c>
      <c r="AD76" s="439"/>
      <c r="AE76" s="439"/>
      <c r="AF76" s="435" t="s">
        <v>7</v>
      </c>
      <c r="AG76" s="436"/>
      <c r="AH76" s="54"/>
    </row>
    <row r="77" spans="1:34" s="5" customFormat="1" ht="16.5" x14ac:dyDescent="0.3">
      <c r="A77" s="463"/>
      <c r="B77" s="464"/>
      <c r="C77" s="464"/>
      <c r="D77" s="464"/>
      <c r="E77" s="464"/>
      <c r="F77" s="464"/>
      <c r="G77" s="464"/>
      <c r="H77" s="464"/>
      <c r="I77" s="464"/>
      <c r="J77" s="464"/>
      <c r="K77" s="464"/>
      <c r="L77" s="464"/>
      <c r="M77" s="465"/>
      <c r="N77" s="431">
        <v>0</v>
      </c>
      <c r="O77" s="432"/>
      <c r="P77" s="432"/>
      <c r="Q77" s="303" t="s">
        <v>100</v>
      </c>
      <c r="R77" s="437" t="s">
        <v>43</v>
      </c>
      <c r="S77" s="438"/>
      <c r="T77" s="320">
        <f t="shared" si="4"/>
        <v>0</v>
      </c>
      <c r="U77" s="433" t="s">
        <v>8</v>
      </c>
      <c r="V77" s="433"/>
      <c r="W77" s="433"/>
      <c r="X77" s="433"/>
      <c r="Y77" s="434"/>
      <c r="Z77" s="429" t="s">
        <v>16</v>
      </c>
      <c r="AA77" s="430"/>
      <c r="AB77" s="430"/>
      <c r="AC77" s="439">
        <f t="shared" si="7"/>
        <v>0</v>
      </c>
      <c r="AD77" s="439"/>
      <c r="AE77" s="439"/>
      <c r="AF77" s="435" t="s">
        <v>7</v>
      </c>
      <c r="AG77" s="436"/>
      <c r="AH77" s="54"/>
    </row>
    <row r="78" spans="1:34" s="5" customFormat="1" ht="16.5" x14ac:dyDescent="0.3">
      <c r="A78" s="463"/>
      <c r="B78" s="464"/>
      <c r="C78" s="464"/>
      <c r="D78" s="464"/>
      <c r="E78" s="464"/>
      <c r="F78" s="464"/>
      <c r="G78" s="464"/>
      <c r="H78" s="464"/>
      <c r="I78" s="464"/>
      <c r="J78" s="464"/>
      <c r="K78" s="464"/>
      <c r="L78" s="464"/>
      <c r="M78" s="465"/>
      <c r="N78" s="431">
        <v>0</v>
      </c>
      <c r="O78" s="432"/>
      <c r="P78" s="432"/>
      <c r="Q78" s="303" t="s">
        <v>100</v>
      </c>
      <c r="R78" s="437" t="s">
        <v>43</v>
      </c>
      <c r="S78" s="438"/>
      <c r="T78" s="320">
        <f t="shared" si="4"/>
        <v>0</v>
      </c>
      <c r="U78" s="433" t="s">
        <v>8</v>
      </c>
      <c r="V78" s="433"/>
      <c r="W78" s="433"/>
      <c r="X78" s="433"/>
      <c r="Y78" s="434"/>
      <c r="Z78" s="429" t="s">
        <v>16</v>
      </c>
      <c r="AA78" s="430"/>
      <c r="AB78" s="430"/>
      <c r="AC78" s="439">
        <f t="shared" si="7"/>
        <v>0</v>
      </c>
      <c r="AD78" s="439"/>
      <c r="AE78" s="439"/>
      <c r="AF78" s="435" t="s">
        <v>7</v>
      </c>
      <c r="AG78" s="436"/>
      <c r="AH78" s="54"/>
    </row>
    <row r="79" spans="1:34" s="5" customFormat="1" ht="16.5" customHeight="1" x14ac:dyDescent="0.3">
      <c r="A79" s="55"/>
      <c r="B79" s="72"/>
      <c r="C79" s="72"/>
      <c r="D79" s="72"/>
      <c r="E79" s="72"/>
      <c r="F79" s="72"/>
      <c r="G79" s="72"/>
      <c r="H79" s="72"/>
      <c r="I79" s="72"/>
      <c r="J79" s="72"/>
      <c r="L79" s="72"/>
      <c r="M79" s="72"/>
      <c r="N79" s="72"/>
      <c r="O79" s="72"/>
      <c r="P79" s="72"/>
      <c r="Q79" s="274" t="s">
        <v>21</v>
      </c>
      <c r="R79" s="504" t="s">
        <v>19</v>
      </c>
      <c r="S79" s="505"/>
      <c r="T79" s="323">
        <f>SUM(T72:T78)</f>
        <v>0</v>
      </c>
      <c r="U79" s="509" t="s">
        <v>8</v>
      </c>
      <c r="V79" s="509"/>
      <c r="W79" s="509"/>
      <c r="X79" s="509"/>
      <c r="Y79" s="510"/>
      <c r="Z79" s="469" t="s">
        <v>19</v>
      </c>
      <c r="AA79" s="470"/>
      <c r="AB79" s="470"/>
      <c r="AC79" s="439">
        <f>SUM(AC72:AC78)</f>
        <v>0</v>
      </c>
      <c r="AD79" s="439"/>
      <c r="AE79" s="439"/>
      <c r="AF79" s="471" t="s">
        <v>7</v>
      </c>
      <c r="AG79" s="472"/>
      <c r="AH79" s="54"/>
    </row>
    <row r="80" spans="1:34" s="4" customFormat="1" ht="12.75" x14ac:dyDescent="0.2">
      <c r="C80" s="26"/>
      <c r="D80" s="21"/>
      <c r="E80" s="21"/>
      <c r="F80" s="21"/>
      <c r="G80" s="21"/>
      <c r="H80" s="21"/>
      <c r="Z80" s="17"/>
      <c r="AA80" s="17"/>
      <c r="AB80" s="17"/>
      <c r="AC80" s="22"/>
      <c r="AD80" s="22"/>
      <c r="AE80" s="22"/>
      <c r="AF80" s="46"/>
      <c r="AG80" s="47"/>
      <c r="AH80" s="31"/>
    </row>
    <row r="81" spans="1:52" s="5" customFormat="1" ht="16.5" customHeight="1" x14ac:dyDescent="0.3">
      <c r="A81" s="55"/>
      <c r="B81" s="73"/>
      <c r="C81" s="73"/>
      <c r="D81" s="73"/>
      <c r="E81" s="73"/>
      <c r="F81" s="73"/>
      <c r="G81" s="73"/>
      <c r="H81" s="73"/>
      <c r="I81" s="73"/>
      <c r="J81" s="73"/>
      <c r="K81" s="73"/>
      <c r="L81" s="73"/>
      <c r="M81" s="73"/>
      <c r="N81" s="73"/>
      <c r="O81" s="73"/>
      <c r="P81" s="73"/>
      <c r="Q81" s="274" t="s">
        <v>22</v>
      </c>
      <c r="R81" s="504" t="s">
        <v>18</v>
      </c>
      <c r="S81" s="505"/>
      <c r="T81" s="322">
        <f>T63+T79</f>
        <v>0</v>
      </c>
      <c r="U81" s="321" t="s">
        <v>8</v>
      </c>
      <c r="V81" s="517" t="s">
        <v>30</v>
      </c>
      <c r="W81" s="517"/>
      <c r="X81" s="517"/>
      <c r="Y81" s="71" t="s">
        <v>8</v>
      </c>
      <c r="Z81" s="525" t="s">
        <v>18</v>
      </c>
      <c r="AA81" s="526"/>
      <c r="AB81" s="526"/>
      <c r="AC81" s="516">
        <f>+AC63+AC79</f>
        <v>0</v>
      </c>
      <c r="AD81" s="516"/>
      <c r="AE81" s="516"/>
      <c r="AF81" s="471" t="s">
        <v>7</v>
      </c>
      <c r="AG81" s="472"/>
      <c r="AH81" s="54"/>
    </row>
    <row r="82" spans="1:52" s="7" customFormat="1" ht="15.75" x14ac:dyDescent="0.25">
      <c r="C82" s="76"/>
      <c r="E82" s="66"/>
      <c r="F82" s="77"/>
      <c r="Z82" s="78"/>
      <c r="AE82" s="79"/>
      <c r="AF82" s="80"/>
      <c r="AG82" s="81"/>
      <c r="AH82" s="76"/>
    </row>
    <row r="83" spans="1:52" s="3" customFormat="1" ht="18" x14ac:dyDescent="0.25">
      <c r="A83" s="67" t="s">
        <v>25</v>
      </c>
      <c r="B83" s="14"/>
      <c r="C83" s="19"/>
      <c r="D83" s="14"/>
      <c r="E83" s="14"/>
      <c r="F83" s="14"/>
      <c r="G83" s="14"/>
      <c r="H83" s="14"/>
      <c r="I83" s="14"/>
      <c r="J83" s="14"/>
      <c r="K83" s="14"/>
      <c r="L83" s="14"/>
      <c r="M83" s="14"/>
      <c r="N83" s="14"/>
      <c r="O83" s="14"/>
      <c r="P83" s="14"/>
      <c r="Q83" s="14"/>
      <c r="R83" s="14"/>
      <c r="S83" s="14"/>
      <c r="T83" s="14"/>
      <c r="U83" s="14"/>
      <c r="V83" s="14"/>
      <c r="W83" s="14"/>
      <c r="X83" s="14"/>
      <c r="Y83" s="14"/>
      <c r="Z83" s="14"/>
      <c r="AA83" s="14"/>
      <c r="AB83" s="14"/>
      <c r="AC83" s="14"/>
      <c r="AD83" s="14"/>
      <c r="AE83" s="14"/>
      <c r="AF83" s="36"/>
      <c r="AG83" s="24"/>
      <c r="AH83" s="15"/>
    </row>
    <row r="84" spans="1:52" s="52" customFormat="1" ht="10.15" customHeight="1" x14ac:dyDescent="0.25">
      <c r="C84" s="60"/>
      <c r="Z84" s="3"/>
      <c r="AE84" s="74"/>
      <c r="AF84" s="57"/>
      <c r="AG84" s="50"/>
      <c r="AH84" s="53"/>
    </row>
    <row r="85" spans="1:52" s="356" customFormat="1" ht="15.75" customHeight="1" x14ac:dyDescent="0.25">
      <c r="A85" s="468" t="s">
        <v>103</v>
      </c>
      <c r="B85" s="468"/>
      <c r="C85" s="468"/>
      <c r="D85" s="468"/>
      <c r="E85" s="468"/>
      <c r="F85" s="468"/>
      <c r="G85" s="468"/>
      <c r="H85" s="468"/>
      <c r="I85" s="468"/>
      <c r="J85" s="468"/>
      <c r="K85" s="468"/>
      <c r="L85" s="468"/>
      <c r="M85" s="468"/>
      <c r="N85" s="468"/>
      <c r="O85" s="468"/>
      <c r="P85" s="468"/>
      <c r="Q85" s="468"/>
      <c r="R85" s="468"/>
      <c r="S85" s="468"/>
      <c r="T85" s="468"/>
      <c r="U85" s="468"/>
      <c r="V85" s="468"/>
      <c r="W85" s="468"/>
      <c r="X85" s="468"/>
      <c r="Y85" s="468"/>
      <c r="Z85" s="468"/>
      <c r="AA85" s="468"/>
      <c r="AB85" s="468"/>
      <c r="AC85" s="468"/>
      <c r="AD85" s="468"/>
      <c r="AE85" s="468"/>
      <c r="AF85" s="468"/>
      <c r="AG85" s="468"/>
      <c r="AH85" s="468"/>
      <c r="AI85" s="354"/>
      <c r="AJ85" s="354"/>
      <c r="AK85" s="355"/>
      <c r="AL85" s="355"/>
      <c r="AM85" s="355"/>
      <c r="AN85" s="355"/>
      <c r="AO85" s="355"/>
      <c r="AP85" s="355"/>
      <c r="AQ85" s="355"/>
      <c r="AR85" s="355"/>
      <c r="AS85" s="355"/>
      <c r="AT85" s="355"/>
      <c r="AU85" s="355"/>
      <c r="AV85" s="355"/>
      <c r="AW85" s="355"/>
      <c r="AX85" s="355"/>
      <c r="AY85" s="355"/>
      <c r="AZ85" s="355"/>
    </row>
    <row r="86" spans="1:52" s="356" customFormat="1" ht="15.75" x14ac:dyDescent="0.25">
      <c r="A86" s="468"/>
      <c r="B86" s="468"/>
      <c r="C86" s="468"/>
      <c r="D86" s="468"/>
      <c r="E86" s="468"/>
      <c r="F86" s="468"/>
      <c r="G86" s="468"/>
      <c r="H86" s="468"/>
      <c r="I86" s="468"/>
      <c r="J86" s="468"/>
      <c r="K86" s="468"/>
      <c r="L86" s="468"/>
      <c r="M86" s="468"/>
      <c r="N86" s="468"/>
      <c r="O86" s="468"/>
      <c r="P86" s="468"/>
      <c r="Q86" s="468"/>
      <c r="R86" s="468"/>
      <c r="S86" s="468"/>
      <c r="T86" s="468"/>
      <c r="U86" s="468"/>
      <c r="V86" s="468"/>
      <c r="W86" s="468"/>
      <c r="X86" s="468"/>
      <c r="Y86" s="468"/>
      <c r="Z86" s="468"/>
      <c r="AA86" s="468"/>
      <c r="AB86" s="468"/>
      <c r="AC86" s="468"/>
      <c r="AD86" s="468"/>
      <c r="AE86" s="468"/>
      <c r="AF86" s="468"/>
      <c r="AG86" s="468"/>
      <c r="AH86" s="468"/>
      <c r="AI86" s="354"/>
      <c r="AJ86" s="354"/>
      <c r="AK86" s="355"/>
      <c r="AL86" s="355"/>
      <c r="AM86" s="355"/>
      <c r="AN86" s="355"/>
      <c r="AO86" s="355"/>
      <c r="AP86" s="355"/>
      <c r="AQ86" s="355"/>
      <c r="AR86" s="355"/>
      <c r="AS86" s="355"/>
      <c r="AT86" s="355"/>
      <c r="AU86" s="355"/>
      <c r="AV86" s="355"/>
      <c r="AW86" s="355"/>
      <c r="AX86" s="355"/>
      <c r="AY86" s="355"/>
      <c r="AZ86" s="355"/>
    </row>
    <row r="87" spans="1:52" s="118" customFormat="1" ht="16.5" x14ac:dyDescent="0.3">
      <c r="A87" s="357"/>
      <c r="B87" s="357"/>
      <c r="C87" s="358"/>
      <c r="D87" s="359" t="s">
        <v>13</v>
      </c>
      <c r="E87" s="467" t="s">
        <v>104</v>
      </c>
      <c r="F87" s="467"/>
      <c r="G87" s="467"/>
      <c r="H87" s="467"/>
      <c r="I87" s="467"/>
      <c r="J87" s="467"/>
      <c r="K87" s="467"/>
      <c r="L87" s="467"/>
      <c r="M87" s="467"/>
      <c r="N87" s="467"/>
      <c r="O87" s="467"/>
      <c r="P87" s="467"/>
      <c r="Q87" s="467"/>
      <c r="R87" s="360"/>
      <c r="S87" s="360"/>
      <c r="T87" s="360"/>
      <c r="U87" s="357"/>
      <c r="V87" s="357"/>
      <c r="W87" s="357"/>
      <c r="X87" s="357"/>
      <c r="Y87" s="357"/>
      <c r="Z87" s="357"/>
      <c r="AA87" s="357"/>
      <c r="AB87" s="357"/>
      <c r="AC87" s="357"/>
      <c r="AD87" s="357"/>
      <c r="AE87" s="357"/>
      <c r="AF87" s="357"/>
      <c r="AG87" s="357"/>
      <c r="AH87" s="357"/>
      <c r="AI87" s="293"/>
      <c r="AJ87" s="293"/>
      <c r="AK87" s="293"/>
      <c r="AL87" s="293"/>
      <c r="AM87" s="293"/>
      <c r="AN87" s="293"/>
      <c r="AO87" s="293"/>
      <c r="AP87" s="293"/>
      <c r="AQ87" s="293"/>
      <c r="AR87" s="293"/>
      <c r="AS87" s="293"/>
      <c r="AT87" s="293"/>
      <c r="AU87" s="293"/>
      <c r="AV87" s="293"/>
      <c r="AW87" s="293"/>
      <c r="AX87" s="293"/>
      <c r="AY87" s="293"/>
      <c r="AZ87" s="293"/>
    </row>
    <row r="88" spans="1:52" s="92" customFormat="1" ht="16.5" x14ac:dyDescent="0.3">
      <c r="D88" s="361"/>
      <c r="E88" s="401"/>
      <c r="F88" s="401"/>
      <c r="G88" s="401"/>
      <c r="H88" s="401"/>
      <c r="I88" s="401"/>
      <c r="J88" s="401"/>
      <c r="K88" s="401"/>
      <c r="L88" s="401"/>
      <c r="M88" s="401"/>
      <c r="N88" s="401"/>
      <c r="O88" s="401"/>
      <c r="P88" s="401"/>
      <c r="Q88" s="401"/>
      <c r="R88" s="362"/>
      <c r="S88" s="362"/>
      <c r="T88" s="362"/>
      <c r="AI88" s="290"/>
      <c r="AJ88" s="290"/>
      <c r="AK88" s="290"/>
      <c r="AL88" s="290"/>
      <c r="AM88" s="290"/>
      <c r="AN88" s="290"/>
      <c r="AO88" s="290"/>
      <c r="AP88" s="290"/>
      <c r="AQ88" s="290"/>
      <c r="AR88" s="290"/>
      <c r="AS88" s="290"/>
      <c r="AT88" s="290"/>
      <c r="AU88" s="290"/>
      <c r="AV88" s="290"/>
      <c r="AW88" s="290"/>
      <c r="AX88" s="290"/>
      <c r="AY88" s="290"/>
      <c r="AZ88" s="290"/>
    </row>
    <row r="89" spans="1:52" s="365" customFormat="1" ht="15.75" customHeight="1" x14ac:dyDescent="0.25">
      <c r="A89" s="524" t="s">
        <v>127</v>
      </c>
      <c r="B89" s="524"/>
      <c r="C89" s="524"/>
      <c r="D89" s="524"/>
      <c r="E89" s="524"/>
      <c r="F89" s="524"/>
      <c r="G89" s="524"/>
      <c r="H89" s="524"/>
      <c r="I89" s="524"/>
      <c r="J89" s="524"/>
      <c r="K89" s="524"/>
      <c r="L89" s="524"/>
      <c r="M89" s="524"/>
      <c r="N89" s="524"/>
      <c r="O89" s="524"/>
      <c r="P89" s="524"/>
      <c r="Q89" s="524"/>
      <c r="R89" s="524"/>
      <c r="S89" s="524"/>
      <c r="T89" s="524"/>
      <c r="U89" s="524"/>
      <c r="V89" s="524"/>
      <c r="W89" s="524"/>
      <c r="X89" s="524"/>
      <c r="Y89" s="524"/>
      <c r="Z89" s="524"/>
      <c r="AA89" s="524"/>
      <c r="AB89" s="524"/>
      <c r="AC89" s="524"/>
      <c r="AD89" s="524"/>
      <c r="AE89" s="524"/>
      <c r="AF89" s="524"/>
      <c r="AG89" s="524"/>
      <c r="AH89" s="524"/>
      <c r="AI89" s="363"/>
      <c r="AJ89" s="363"/>
      <c r="AK89" s="364"/>
      <c r="AL89" s="364"/>
      <c r="AM89" s="364"/>
      <c r="AN89" s="364"/>
      <c r="AO89" s="364"/>
      <c r="AP89" s="364"/>
      <c r="AQ89" s="364"/>
      <c r="AR89" s="364"/>
      <c r="AS89" s="364"/>
      <c r="AT89" s="364"/>
      <c r="AU89" s="364"/>
      <c r="AV89" s="364"/>
      <c r="AW89" s="364"/>
      <c r="AX89" s="364"/>
      <c r="AY89" s="364"/>
      <c r="AZ89" s="364"/>
    </row>
    <row r="90" spans="1:52" s="365" customFormat="1" ht="15.75" customHeight="1" x14ac:dyDescent="0.25">
      <c r="A90" s="524"/>
      <c r="B90" s="524"/>
      <c r="C90" s="524"/>
      <c r="D90" s="524"/>
      <c r="E90" s="524"/>
      <c r="F90" s="524"/>
      <c r="G90" s="524"/>
      <c r="H90" s="524"/>
      <c r="I90" s="524"/>
      <c r="J90" s="524"/>
      <c r="K90" s="524"/>
      <c r="L90" s="524"/>
      <c r="M90" s="524"/>
      <c r="N90" s="524"/>
      <c r="O90" s="524"/>
      <c r="P90" s="524"/>
      <c r="Q90" s="524"/>
      <c r="R90" s="524"/>
      <c r="S90" s="524"/>
      <c r="T90" s="524"/>
      <c r="U90" s="524"/>
      <c r="V90" s="524"/>
      <c r="W90" s="524"/>
      <c r="X90" s="524"/>
      <c r="Y90" s="524"/>
      <c r="Z90" s="524"/>
      <c r="AA90" s="524"/>
      <c r="AB90" s="524"/>
      <c r="AC90" s="524"/>
      <c r="AD90" s="524"/>
      <c r="AE90" s="524"/>
      <c r="AF90" s="524"/>
      <c r="AG90" s="524"/>
      <c r="AH90" s="524"/>
      <c r="AI90" s="363"/>
      <c r="AJ90" s="363"/>
      <c r="AK90" s="364"/>
      <c r="AL90" s="364"/>
      <c r="AM90" s="364"/>
      <c r="AN90" s="364"/>
      <c r="AO90" s="364"/>
      <c r="AP90" s="364"/>
      <c r="AQ90" s="364"/>
      <c r="AR90" s="364"/>
      <c r="AS90" s="364"/>
      <c r="AT90" s="364"/>
      <c r="AU90" s="364"/>
      <c r="AV90" s="364"/>
      <c r="AW90" s="364"/>
      <c r="AX90" s="364"/>
      <c r="AY90" s="364"/>
      <c r="AZ90" s="364"/>
    </row>
    <row r="91" spans="1:52" s="365" customFormat="1" ht="15.75" x14ac:dyDescent="0.25">
      <c r="A91" s="524"/>
      <c r="B91" s="524"/>
      <c r="C91" s="524"/>
      <c r="D91" s="524"/>
      <c r="E91" s="524"/>
      <c r="F91" s="524"/>
      <c r="G91" s="524"/>
      <c r="H91" s="524"/>
      <c r="I91" s="524"/>
      <c r="J91" s="524"/>
      <c r="K91" s="524"/>
      <c r="L91" s="524"/>
      <c r="M91" s="524"/>
      <c r="N91" s="524"/>
      <c r="O91" s="524"/>
      <c r="P91" s="524"/>
      <c r="Q91" s="524"/>
      <c r="R91" s="524"/>
      <c r="S91" s="524"/>
      <c r="T91" s="524"/>
      <c r="U91" s="524"/>
      <c r="V91" s="524"/>
      <c r="W91" s="524"/>
      <c r="X91" s="524"/>
      <c r="Y91" s="524"/>
      <c r="Z91" s="524"/>
      <c r="AA91" s="524"/>
      <c r="AB91" s="524"/>
      <c r="AC91" s="524"/>
      <c r="AD91" s="524"/>
      <c r="AE91" s="524"/>
      <c r="AF91" s="524"/>
      <c r="AG91" s="524"/>
      <c r="AH91" s="524"/>
      <c r="AI91" s="363"/>
      <c r="AJ91" s="363"/>
      <c r="AK91" s="364"/>
      <c r="AL91" s="364"/>
      <c r="AM91" s="364"/>
      <c r="AN91" s="364"/>
      <c r="AO91" s="364"/>
      <c r="AP91" s="364"/>
      <c r="AQ91" s="364"/>
      <c r="AR91" s="364"/>
      <c r="AS91" s="364"/>
      <c r="AT91" s="364"/>
      <c r="AU91" s="364"/>
      <c r="AV91" s="364"/>
      <c r="AW91" s="364"/>
      <c r="AX91" s="364"/>
      <c r="AY91" s="364"/>
      <c r="AZ91" s="364"/>
    </row>
    <row r="92" spans="1:52" s="102" customFormat="1" ht="16.5" x14ac:dyDescent="0.3">
      <c r="C92" s="110"/>
      <c r="Z92" s="98"/>
      <c r="AE92" s="111"/>
      <c r="AF92" s="112"/>
      <c r="AG92" s="100"/>
      <c r="AH92" s="104"/>
    </row>
    <row r="93" spans="1:52" s="98" customFormat="1" ht="16.5" x14ac:dyDescent="0.3">
      <c r="A93" s="473">
        <v>1</v>
      </c>
      <c r="B93" s="473"/>
      <c r="C93" s="99"/>
      <c r="D93" s="98" t="s">
        <v>105</v>
      </c>
      <c r="AE93" s="124"/>
      <c r="AF93" s="38"/>
      <c r="AH93" s="105"/>
    </row>
    <row r="94" spans="1:52" s="125" customFormat="1" ht="6" customHeight="1" x14ac:dyDescent="0.3">
      <c r="C94" s="126"/>
      <c r="E94" s="195"/>
      <c r="F94" s="127"/>
      <c r="Z94" s="6"/>
      <c r="AE94" s="128"/>
      <c r="AF94" s="129"/>
      <c r="AG94" s="130"/>
      <c r="AH94" s="126"/>
    </row>
    <row r="95" spans="1:52" s="6" customFormat="1" ht="16.5" x14ac:dyDescent="0.3">
      <c r="A95" s="131"/>
      <c r="B95" s="131"/>
      <c r="C95" s="132"/>
      <c r="D95" s="133"/>
      <c r="E95" s="291"/>
      <c r="F95" s="107" t="s">
        <v>129</v>
      </c>
      <c r="G95" s="133"/>
      <c r="H95" s="133"/>
      <c r="I95" s="133"/>
      <c r="J95" s="133"/>
      <c r="K95" s="133"/>
      <c r="L95" s="133"/>
      <c r="M95" s="133"/>
      <c r="N95" s="133"/>
      <c r="O95" s="133"/>
      <c r="P95" s="133"/>
      <c r="Q95" s="133"/>
      <c r="R95" s="133"/>
      <c r="S95" s="133"/>
      <c r="T95" s="133"/>
      <c r="U95" s="133"/>
      <c r="V95" s="133"/>
      <c r="W95" s="133"/>
      <c r="X95" s="133"/>
      <c r="Y95" s="133"/>
      <c r="Z95" s="133"/>
      <c r="AA95" s="133"/>
      <c r="AB95" s="133"/>
      <c r="AC95" s="134"/>
      <c r="AD95" s="133"/>
      <c r="AH95" s="126"/>
    </row>
    <row r="96" spans="1:52" s="125" customFormat="1" ht="6" customHeight="1" x14ac:dyDescent="0.3">
      <c r="C96" s="126"/>
      <c r="E96" s="195"/>
      <c r="F96" s="127"/>
      <c r="Z96" s="6"/>
      <c r="AE96" s="128"/>
      <c r="AF96" s="129"/>
      <c r="AG96" s="130"/>
      <c r="AH96" s="126"/>
    </row>
    <row r="97" spans="1:52" s="102" customFormat="1" ht="16.5" x14ac:dyDescent="0.3">
      <c r="C97" s="110"/>
      <c r="E97" s="291"/>
      <c r="F97" s="107" t="s">
        <v>128</v>
      </c>
      <c r="Z97" s="98"/>
      <c r="AE97" s="111"/>
      <c r="AF97" s="112"/>
      <c r="AG97" s="100"/>
      <c r="AH97" s="104"/>
    </row>
    <row r="98" spans="1:52" s="125" customFormat="1" ht="16.5" x14ac:dyDescent="0.3">
      <c r="C98" s="126"/>
      <c r="F98" s="276" t="s">
        <v>51</v>
      </c>
      <c r="G98" s="135" t="s">
        <v>52</v>
      </c>
      <c r="Z98" s="6"/>
      <c r="AE98" s="128"/>
      <c r="AF98" s="129"/>
      <c r="AG98" s="130"/>
      <c r="AH98" s="126"/>
    </row>
    <row r="99" spans="1:52" s="7" customFormat="1" ht="15.75" x14ac:dyDescent="0.25">
      <c r="C99" s="76"/>
      <c r="E99" s="66"/>
      <c r="F99" s="77"/>
      <c r="Z99" s="78"/>
      <c r="AE99" s="79"/>
      <c r="AF99" s="80"/>
      <c r="AG99" s="81"/>
      <c r="AH99" s="76"/>
    </row>
    <row r="100" spans="1:52" s="3" customFormat="1" ht="18" x14ac:dyDescent="0.25">
      <c r="A100" s="67" t="s">
        <v>26</v>
      </c>
      <c r="B100" s="14"/>
      <c r="C100" s="19"/>
      <c r="D100" s="14"/>
      <c r="E100" s="14"/>
      <c r="F100" s="14"/>
      <c r="G100" s="14"/>
      <c r="H100" s="14"/>
      <c r="I100" s="14"/>
      <c r="J100" s="14"/>
      <c r="K100" s="14"/>
      <c r="L100" s="14"/>
      <c r="M100" s="14"/>
      <c r="N100" s="14"/>
      <c r="O100" s="14"/>
      <c r="P100" s="14"/>
      <c r="Q100" s="14"/>
      <c r="R100" s="14"/>
      <c r="S100" s="14"/>
      <c r="T100" s="14"/>
      <c r="U100" s="14"/>
      <c r="V100" s="14"/>
      <c r="W100" s="14"/>
      <c r="X100" s="14"/>
      <c r="Y100" s="14"/>
      <c r="Z100" s="14"/>
      <c r="AA100" s="14"/>
      <c r="AB100" s="14"/>
      <c r="AC100" s="14"/>
      <c r="AD100" s="14"/>
      <c r="AE100" s="14"/>
      <c r="AF100" s="36"/>
      <c r="AG100" s="24"/>
      <c r="AH100" s="329"/>
    </row>
    <row r="101" spans="1:52" s="52" customFormat="1" ht="10.15" customHeight="1" x14ac:dyDescent="0.25">
      <c r="C101" s="60"/>
      <c r="Z101" s="3"/>
      <c r="AE101" s="74"/>
      <c r="AF101" s="57"/>
      <c r="AG101" s="50"/>
      <c r="AH101" s="53"/>
    </row>
    <row r="102" spans="1:52" s="118" customFormat="1" ht="16.5" customHeight="1" x14ac:dyDescent="0.3">
      <c r="A102" s="466" t="s">
        <v>132</v>
      </c>
      <c r="B102" s="466"/>
      <c r="C102" s="466"/>
      <c r="D102" s="466"/>
      <c r="E102" s="466"/>
      <c r="F102" s="466"/>
      <c r="G102" s="466"/>
      <c r="H102" s="466"/>
      <c r="I102" s="466"/>
      <c r="J102" s="466"/>
      <c r="K102" s="466"/>
      <c r="L102" s="466"/>
      <c r="M102" s="466"/>
      <c r="N102" s="466"/>
      <c r="O102" s="466"/>
      <c r="P102" s="466"/>
      <c r="Q102" s="466"/>
      <c r="R102" s="466"/>
      <c r="S102" s="466"/>
      <c r="T102" s="466"/>
      <c r="U102" s="466"/>
      <c r="V102" s="466"/>
      <c r="W102" s="466"/>
      <c r="X102" s="466"/>
      <c r="Y102" s="466"/>
      <c r="Z102" s="466"/>
      <c r="AA102" s="466"/>
      <c r="AB102" s="466"/>
      <c r="AC102" s="466"/>
      <c r="AD102" s="466"/>
      <c r="AE102" s="466"/>
      <c r="AF102" s="466"/>
      <c r="AG102" s="466"/>
      <c r="AH102" s="466"/>
      <c r="AI102" s="293"/>
      <c r="AJ102" s="293"/>
      <c r="AK102" s="293"/>
      <c r="AL102" s="293"/>
      <c r="AM102" s="293"/>
      <c r="AN102" s="293"/>
      <c r="AO102" s="293"/>
      <c r="AP102" s="293"/>
      <c r="AQ102" s="293"/>
      <c r="AR102" s="293"/>
      <c r="AS102" s="293"/>
      <c r="AT102" s="293"/>
      <c r="AU102" s="293"/>
      <c r="AV102" s="293"/>
      <c r="AW102" s="293"/>
      <c r="AX102" s="293"/>
      <c r="AY102" s="293"/>
      <c r="AZ102" s="293"/>
    </row>
    <row r="103" spans="1:52" s="118" customFormat="1" ht="16.5" x14ac:dyDescent="0.3">
      <c r="A103" s="466"/>
      <c r="B103" s="466"/>
      <c r="C103" s="466"/>
      <c r="D103" s="466"/>
      <c r="E103" s="466"/>
      <c r="F103" s="466"/>
      <c r="G103" s="466"/>
      <c r="H103" s="466"/>
      <c r="I103" s="466"/>
      <c r="J103" s="466"/>
      <c r="K103" s="466"/>
      <c r="L103" s="466"/>
      <c r="M103" s="466"/>
      <c r="N103" s="466"/>
      <c r="O103" s="466"/>
      <c r="P103" s="466"/>
      <c r="Q103" s="466"/>
      <c r="R103" s="466"/>
      <c r="S103" s="466"/>
      <c r="T103" s="466"/>
      <c r="U103" s="466"/>
      <c r="V103" s="466"/>
      <c r="W103" s="466"/>
      <c r="X103" s="466"/>
      <c r="Y103" s="466"/>
      <c r="Z103" s="466"/>
      <c r="AA103" s="466"/>
      <c r="AB103" s="466"/>
      <c r="AC103" s="466"/>
      <c r="AD103" s="466"/>
      <c r="AE103" s="466"/>
      <c r="AF103" s="466"/>
      <c r="AG103" s="466"/>
      <c r="AH103" s="466"/>
      <c r="AI103" s="293"/>
      <c r="AJ103" s="293"/>
      <c r="AK103" s="293"/>
      <c r="AL103" s="293"/>
      <c r="AM103" s="293"/>
      <c r="AN103" s="293"/>
      <c r="AO103" s="293"/>
      <c r="AP103" s="293"/>
      <c r="AQ103" s="293"/>
      <c r="AR103" s="293"/>
      <c r="AS103" s="293"/>
      <c r="AT103" s="293"/>
      <c r="AU103" s="293"/>
      <c r="AV103" s="293"/>
      <c r="AW103" s="293"/>
      <c r="AX103" s="293"/>
      <c r="AY103" s="293"/>
      <c r="AZ103" s="293"/>
    </row>
    <row r="104" spans="1:52" s="118" customFormat="1" ht="16.5" x14ac:dyDescent="0.3">
      <c r="C104" s="312"/>
      <c r="D104" s="121" t="s">
        <v>13</v>
      </c>
      <c r="E104" s="492" t="s">
        <v>106</v>
      </c>
      <c r="F104" s="492"/>
      <c r="G104" s="492"/>
      <c r="H104" s="492"/>
      <c r="I104" s="492"/>
      <c r="J104" s="492"/>
      <c r="K104" s="492"/>
      <c r="L104" s="492"/>
      <c r="M104" s="492"/>
      <c r="N104" s="346"/>
      <c r="O104" s="346"/>
      <c r="P104" s="346"/>
      <c r="Q104" s="346"/>
      <c r="R104" s="346"/>
      <c r="S104" s="346"/>
      <c r="AI104" s="293"/>
      <c r="AJ104" s="293"/>
      <c r="AK104" s="293"/>
      <c r="AL104" s="293"/>
      <c r="AM104" s="293"/>
      <c r="AN104" s="293"/>
      <c r="AO104" s="293"/>
      <c r="AP104" s="293"/>
      <c r="AQ104" s="293"/>
      <c r="AR104" s="293"/>
      <c r="AS104" s="293"/>
      <c r="AT104" s="293"/>
      <c r="AU104" s="293"/>
      <c r="AV104" s="293"/>
      <c r="AW104" s="293"/>
      <c r="AX104" s="293"/>
      <c r="AY104" s="293"/>
    </row>
    <row r="105" spans="1:52" s="118" customFormat="1" ht="16.5" x14ac:dyDescent="0.3">
      <c r="C105" s="312"/>
      <c r="D105" s="121"/>
      <c r="E105" s="347"/>
      <c r="F105" s="347"/>
      <c r="G105" s="347"/>
      <c r="H105" s="347"/>
      <c r="I105" s="347"/>
      <c r="J105" s="347"/>
      <c r="K105" s="347"/>
      <c r="L105" s="347"/>
      <c r="M105" s="347"/>
      <c r="N105" s="346"/>
      <c r="O105" s="346"/>
      <c r="P105" s="346"/>
      <c r="Q105" s="346"/>
      <c r="R105" s="346"/>
      <c r="S105" s="346"/>
      <c r="AI105" s="293"/>
      <c r="AJ105" s="293"/>
      <c r="AK105" s="293"/>
      <c r="AL105" s="293"/>
      <c r="AM105" s="293"/>
      <c r="AN105" s="293"/>
      <c r="AO105" s="293"/>
      <c r="AP105" s="293"/>
      <c r="AQ105" s="293"/>
      <c r="AR105" s="293"/>
      <c r="AS105" s="293"/>
      <c r="AT105" s="293"/>
      <c r="AU105" s="293"/>
      <c r="AV105" s="293"/>
      <c r="AW105" s="293"/>
      <c r="AX105" s="293"/>
      <c r="AY105" s="293"/>
    </row>
    <row r="106" spans="1:52" s="122" customFormat="1" ht="16.5" customHeight="1" x14ac:dyDescent="0.3">
      <c r="A106" s="507" t="s">
        <v>107</v>
      </c>
      <c r="B106" s="507"/>
      <c r="C106" s="507"/>
      <c r="D106" s="507"/>
      <c r="E106" s="507"/>
      <c r="F106" s="507"/>
      <c r="G106" s="507"/>
      <c r="H106" s="507"/>
      <c r="I106" s="507"/>
      <c r="J106" s="507"/>
      <c r="K106" s="507"/>
      <c r="L106" s="507"/>
      <c r="M106" s="507"/>
      <c r="N106" s="507"/>
      <c r="O106" s="507"/>
      <c r="P106" s="507"/>
      <c r="Q106" s="507"/>
      <c r="R106" s="507"/>
      <c r="S106" s="507"/>
      <c r="T106" s="507"/>
      <c r="U106" s="507"/>
      <c r="V106" s="507"/>
      <c r="W106" s="507"/>
      <c r="X106" s="507"/>
      <c r="Y106" s="507"/>
      <c r="Z106" s="507"/>
      <c r="AA106" s="507"/>
      <c r="AB106" s="507"/>
      <c r="AC106" s="507"/>
      <c r="AD106" s="507"/>
      <c r="AE106" s="507"/>
      <c r="AF106" s="507"/>
      <c r="AG106" s="507"/>
      <c r="AH106" s="507"/>
      <c r="AI106" s="123"/>
      <c r="AJ106" s="123"/>
      <c r="AK106" s="123"/>
      <c r="AL106" s="123"/>
      <c r="AM106" s="123"/>
      <c r="AN106" s="123"/>
      <c r="AO106" s="123"/>
      <c r="AP106" s="123"/>
      <c r="AQ106" s="123"/>
      <c r="AR106" s="123"/>
      <c r="AS106" s="123"/>
      <c r="AT106" s="123"/>
      <c r="AU106" s="123"/>
      <c r="AV106" s="123"/>
      <c r="AW106" s="123"/>
      <c r="AX106" s="123"/>
      <c r="AY106" s="123"/>
      <c r="AZ106" s="123"/>
    </row>
    <row r="107" spans="1:52" s="122" customFormat="1" ht="16.5" x14ac:dyDescent="0.3">
      <c r="A107" s="507"/>
      <c r="B107" s="507"/>
      <c r="C107" s="507"/>
      <c r="D107" s="507"/>
      <c r="E107" s="507"/>
      <c r="F107" s="507"/>
      <c r="G107" s="507"/>
      <c r="H107" s="507"/>
      <c r="I107" s="507"/>
      <c r="J107" s="507"/>
      <c r="K107" s="507"/>
      <c r="L107" s="507"/>
      <c r="M107" s="507"/>
      <c r="N107" s="507"/>
      <c r="O107" s="507"/>
      <c r="P107" s="507"/>
      <c r="Q107" s="507"/>
      <c r="R107" s="507"/>
      <c r="S107" s="507"/>
      <c r="T107" s="507"/>
      <c r="U107" s="507"/>
      <c r="V107" s="507"/>
      <c r="W107" s="507"/>
      <c r="X107" s="507"/>
      <c r="Y107" s="507"/>
      <c r="Z107" s="507"/>
      <c r="AA107" s="507"/>
      <c r="AB107" s="507"/>
      <c r="AC107" s="507"/>
      <c r="AD107" s="507"/>
      <c r="AE107" s="507"/>
      <c r="AF107" s="507"/>
      <c r="AG107" s="507"/>
      <c r="AH107" s="507"/>
      <c r="AI107" s="123"/>
      <c r="AJ107" s="123"/>
      <c r="AK107" s="123"/>
      <c r="AL107" s="123"/>
      <c r="AM107" s="123"/>
      <c r="AN107" s="123"/>
      <c r="AO107" s="123"/>
      <c r="AP107" s="123"/>
      <c r="AQ107" s="123"/>
      <c r="AR107" s="123"/>
      <c r="AS107" s="123"/>
      <c r="AT107" s="123"/>
      <c r="AU107" s="123"/>
      <c r="AV107" s="123"/>
      <c r="AW107" s="123"/>
      <c r="AX107" s="123"/>
      <c r="AY107" s="123"/>
      <c r="AZ107" s="123"/>
    </row>
    <row r="108" spans="1:52" s="6" customFormat="1" ht="16.5" x14ac:dyDescent="0.3">
      <c r="C108" s="82"/>
      <c r="E108" s="195"/>
      <c r="F108" s="127"/>
      <c r="AE108" s="83"/>
      <c r="AF108" s="136"/>
      <c r="AH108" s="82"/>
    </row>
    <row r="109" spans="1:52" s="6" customFormat="1" ht="16.5" x14ac:dyDescent="0.3">
      <c r="A109" s="473">
        <v>1</v>
      </c>
      <c r="B109" s="473"/>
      <c r="C109" s="82"/>
      <c r="D109" s="6" t="s">
        <v>67</v>
      </c>
      <c r="E109" s="195"/>
      <c r="F109" s="127"/>
      <c r="V109" s="86"/>
      <c r="W109" s="441" t="s">
        <v>20</v>
      </c>
      <c r="X109" s="441"/>
      <c r="Y109" s="339" t="s">
        <v>20</v>
      </c>
      <c r="Z109" s="501">
        <f>T63</f>
        <v>0</v>
      </c>
      <c r="AA109" s="502"/>
      <c r="AB109" s="502"/>
      <c r="AC109" s="503"/>
      <c r="AE109" s="83"/>
      <c r="AF109" s="136"/>
      <c r="AH109" s="82"/>
    </row>
    <row r="110" spans="1:52" s="6" customFormat="1" ht="16.5" x14ac:dyDescent="0.3">
      <c r="C110" s="82"/>
      <c r="E110" s="195"/>
      <c r="F110" s="127"/>
      <c r="AE110" s="83"/>
      <c r="AF110" s="136"/>
      <c r="AH110" s="82"/>
    </row>
    <row r="111" spans="1:52" s="6" customFormat="1" ht="16.5" x14ac:dyDescent="0.3">
      <c r="A111" s="473">
        <v>2</v>
      </c>
      <c r="B111" s="473"/>
      <c r="C111" s="82"/>
      <c r="D111" s="6" t="s">
        <v>68</v>
      </c>
      <c r="E111" s="195"/>
      <c r="F111" s="127"/>
      <c r="W111" s="441" t="s">
        <v>21</v>
      </c>
      <c r="X111" s="441"/>
      <c r="Y111" s="339" t="s">
        <v>21</v>
      </c>
      <c r="Z111" s="501">
        <f>T79</f>
        <v>0</v>
      </c>
      <c r="AA111" s="502"/>
      <c r="AB111" s="502"/>
      <c r="AC111" s="503"/>
      <c r="AE111" s="83"/>
      <c r="AF111" s="136"/>
      <c r="AH111" s="82"/>
    </row>
    <row r="112" spans="1:52" s="6" customFormat="1" ht="16.5" x14ac:dyDescent="0.3">
      <c r="C112" s="82"/>
      <c r="E112" s="195"/>
      <c r="F112" s="127"/>
      <c r="X112" s="85"/>
      <c r="Y112" s="85"/>
      <c r="Z112" s="85"/>
      <c r="AE112" s="83"/>
      <c r="AF112" s="136"/>
      <c r="AH112" s="82"/>
    </row>
    <row r="113" spans="1:34" s="6" customFormat="1" ht="16.5" x14ac:dyDescent="0.3">
      <c r="A113" s="473">
        <v>3</v>
      </c>
      <c r="B113" s="473"/>
      <c r="C113" s="82"/>
      <c r="D113" s="6" t="s">
        <v>28</v>
      </c>
      <c r="E113" s="195"/>
      <c r="F113" s="127"/>
      <c r="P113" s="84" t="str">
        <f>IF(Z109&gt;=Z111,"X","")</f>
        <v>X</v>
      </c>
      <c r="Q113" s="92" t="s">
        <v>31</v>
      </c>
      <c r="V113" s="45" t="str">
        <f>IF(Z109&lt;Z111,"X","")</f>
        <v/>
      </c>
      <c r="W113" s="6" t="s">
        <v>32</v>
      </c>
      <c r="X113" s="85"/>
      <c r="Y113" s="85"/>
      <c r="Z113" s="85"/>
      <c r="AE113" s="83"/>
      <c r="AF113" s="136"/>
      <c r="AH113" s="82"/>
    </row>
    <row r="114" spans="1:34" s="6" customFormat="1" ht="16.5" x14ac:dyDescent="0.3">
      <c r="A114" s="131"/>
      <c r="B114" s="131"/>
      <c r="C114" s="132"/>
      <c r="D114" s="133"/>
      <c r="E114" s="133"/>
      <c r="G114" s="133"/>
      <c r="H114" s="133"/>
      <c r="I114" s="133"/>
      <c r="J114" s="133"/>
      <c r="K114" s="133"/>
      <c r="L114" s="133"/>
      <c r="M114" s="133"/>
      <c r="N114" s="133"/>
      <c r="O114" s="133"/>
      <c r="P114" s="133"/>
      <c r="Q114" s="133"/>
      <c r="R114" s="133"/>
      <c r="S114" s="133"/>
      <c r="T114" s="133"/>
      <c r="U114" s="133"/>
      <c r="V114" s="133"/>
      <c r="W114" s="133"/>
      <c r="X114" s="133"/>
      <c r="Y114" s="133"/>
      <c r="Z114" s="133"/>
      <c r="AA114" s="133"/>
      <c r="AB114" s="133"/>
      <c r="AC114" s="134"/>
      <c r="AD114" s="133"/>
      <c r="AH114" s="126"/>
    </row>
    <row r="115" spans="1:34" x14ac:dyDescent="0.25">
      <c r="AB115" s="2"/>
      <c r="AD115" s="44" t="s">
        <v>121</v>
      </c>
    </row>
    <row r="116" spans="1:34" ht="6" customHeight="1" x14ac:dyDescent="0.25">
      <c r="AB116" s="2"/>
      <c r="AD116" s="44"/>
    </row>
    <row r="117" spans="1:34" s="49" customFormat="1" ht="18" x14ac:dyDescent="0.25">
      <c r="A117" s="416" t="s">
        <v>139</v>
      </c>
      <c r="B117" s="416"/>
      <c r="C117" s="416"/>
      <c r="D117" s="416"/>
      <c r="E117" s="416"/>
      <c r="F117" s="416"/>
      <c r="G117" s="416"/>
      <c r="H117" s="416"/>
      <c r="I117" s="416"/>
      <c r="J117" s="416"/>
      <c r="K117" s="416"/>
      <c r="L117" s="416"/>
      <c r="M117" s="416"/>
      <c r="N117" s="416"/>
      <c r="O117" s="416"/>
      <c r="P117" s="416"/>
      <c r="Q117" s="416"/>
      <c r="R117" s="416"/>
      <c r="S117" s="416"/>
      <c r="T117" s="416"/>
      <c r="U117" s="416"/>
      <c r="V117" s="416"/>
      <c r="W117" s="416"/>
      <c r="X117" s="416"/>
      <c r="Y117" s="416"/>
      <c r="Z117" s="416"/>
      <c r="AA117" s="416"/>
      <c r="AB117" s="416"/>
      <c r="AC117" s="416"/>
      <c r="AD117" s="416"/>
      <c r="AE117" s="416"/>
      <c r="AF117" s="416"/>
      <c r="AG117" s="416"/>
      <c r="AH117" s="416"/>
    </row>
    <row r="118" spans="1:34" ht="10.15" customHeight="1" x14ac:dyDescent="0.25">
      <c r="Z118" s="2"/>
      <c r="AE118" s="43"/>
      <c r="AF118" s="37"/>
      <c r="AG118" s="25"/>
    </row>
    <row r="119" spans="1:34" s="3" customFormat="1" ht="18" x14ac:dyDescent="0.25">
      <c r="A119" s="67" t="s">
        <v>27</v>
      </c>
      <c r="B119" s="14"/>
      <c r="C119" s="19"/>
      <c r="D119" s="14"/>
      <c r="E119" s="14"/>
      <c r="F119" s="14"/>
      <c r="G119" s="14"/>
      <c r="H119" s="14"/>
      <c r="I119" s="14"/>
      <c r="J119" s="14"/>
      <c r="K119" s="14"/>
      <c r="L119" s="14"/>
      <c r="M119" s="14"/>
      <c r="N119" s="14"/>
      <c r="O119" s="14"/>
      <c r="P119" s="14"/>
      <c r="Q119" s="14"/>
      <c r="R119" s="14"/>
      <c r="S119" s="14"/>
      <c r="T119" s="14"/>
      <c r="U119" s="14"/>
      <c r="V119" s="14"/>
      <c r="W119" s="14"/>
      <c r="X119" s="14"/>
      <c r="Y119" s="14"/>
      <c r="Z119" s="14"/>
      <c r="AA119" s="14"/>
      <c r="AB119" s="14"/>
      <c r="AC119" s="14"/>
      <c r="AD119" s="14"/>
      <c r="AE119" s="14"/>
      <c r="AF119" s="36"/>
      <c r="AG119" s="24"/>
      <c r="AH119" s="329"/>
    </row>
    <row r="120" spans="1:34" s="52" customFormat="1" ht="15.75" x14ac:dyDescent="0.25">
      <c r="C120" s="60"/>
      <c r="Z120" s="3"/>
      <c r="AE120" s="74"/>
      <c r="AF120" s="57"/>
      <c r="AG120" s="50"/>
      <c r="AH120" s="53"/>
    </row>
    <row r="121" spans="1:34" s="98" customFormat="1" ht="16.5" customHeight="1" x14ac:dyDescent="0.3">
      <c r="A121" s="462" t="s">
        <v>130</v>
      </c>
      <c r="B121" s="462"/>
      <c r="C121" s="462"/>
      <c r="D121" s="462"/>
      <c r="E121" s="462"/>
      <c r="F121" s="462"/>
      <c r="G121" s="462"/>
      <c r="H121" s="462"/>
      <c r="I121" s="462"/>
      <c r="J121" s="462"/>
      <c r="K121" s="462"/>
      <c r="L121" s="462"/>
      <c r="M121" s="462"/>
      <c r="N121" s="462"/>
      <c r="O121" s="462"/>
      <c r="P121" s="462"/>
      <c r="Q121" s="462"/>
      <c r="R121" s="462"/>
      <c r="S121" s="462"/>
      <c r="T121" s="462"/>
      <c r="U121" s="462"/>
      <c r="V121" s="462"/>
      <c r="W121" s="462"/>
      <c r="X121" s="462"/>
      <c r="Y121" s="462"/>
      <c r="Z121" s="462"/>
      <c r="AA121" s="462"/>
      <c r="AB121" s="462"/>
      <c r="AC121" s="462"/>
      <c r="AD121" s="462"/>
      <c r="AE121" s="462"/>
      <c r="AF121" s="462"/>
      <c r="AG121" s="462"/>
      <c r="AH121" s="462"/>
    </row>
    <row r="122" spans="1:34" s="98" customFormat="1" ht="16.5" x14ac:dyDescent="0.3">
      <c r="A122" s="462"/>
      <c r="B122" s="462"/>
      <c r="C122" s="462"/>
      <c r="D122" s="462"/>
      <c r="E122" s="462"/>
      <c r="F122" s="462"/>
      <c r="G122" s="462"/>
      <c r="H122" s="462"/>
      <c r="I122" s="462"/>
      <c r="J122" s="462"/>
      <c r="K122" s="462"/>
      <c r="L122" s="462"/>
      <c r="M122" s="462"/>
      <c r="N122" s="462"/>
      <c r="O122" s="462"/>
      <c r="P122" s="462"/>
      <c r="Q122" s="462"/>
      <c r="R122" s="462"/>
      <c r="S122" s="462"/>
      <c r="T122" s="462"/>
      <c r="U122" s="462"/>
      <c r="V122" s="462"/>
      <c r="W122" s="462"/>
      <c r="X122" s="462"/>
      <c r="Y122" s="462"/>
      <c r="Z122" s="462"/>
      <c r="AA122" s="462"/>
      <c r="AB122" s="462"/>
      <c r="AC122" s="462"/>
      <c r="AD122" s="462"/>
      <c r="AE122" s="462"/>
      <c r="AF122" s="462"/>
      <c r="AG122" s="462"/>
      <c r="AH122" s="462"/>
    </row>
    <row r="123" spans="1:34" s="98" customFormat="1" ht="16.5" x14ac:dyDescent="0.3">
      <c r="A123" s="462"/>
      <c r="B123" s="462"/>
      <c r="C123" s="462"/>
      <c r="D123" s="462"/>
      <c r="E123" s="462"/>
      <c r="F123" s="462"/>
      <c r="G123" s="462"/>
      <c r="H123" s="462"/>
      <c r="I123" s="462"/>
      <c r="J123" s="462"/>
      <c r="K123" s="462"/>
      <c r="L123" s="462"/>
      <c r="M123" s="462"/>
      <c r="N123" s="462"/>
      <c r="O123" s="462"/>
      <c r="P123" s="462"/>
      <c r="Q123" s="462"/>
      <c r="R123" s="462"/>
      <c r="S123" s="462"/>
      <c r="T123" s="462"/>
      <c r="U123" s="462"/>
      <c r="V123" s="462"/>
      <c r="W123" s="462"/>
      <c r="X123" s="462"/>
      <c r="Y123" s="462"/>
      <c r="Z123" s="462"/>
      <c r="AA123" s="462"/>
      <c r="AB123" s="462"/>
      <c r="AC123" s="462"/>
      <c r="AD123" s="462"/>
      <c r="AE123" s="462"/>
      <c r="AF123" s="462"/>
      <c r="AG123" s="462"/>
      <c r="AH123" s="462"/>
    </row>
    <row r="124" spans="1:34" s="98" customFormat="1" ht="16.5" x14ac:dyDescent="0.3">
      <c r="B124" s="460" t="s">
        <v>13</v>
      </c>
      <c r="C124" s="460"/>
      <c r="D124" s="461" t="s">
        <v>88</v>
      </c>
      <c r="E124" s="461"/>
      <c r="F124" s="461"/>
      <c r="G124" s="461"/>
      <c r="H124" s="461"/>
      <c r="I124" s="461"/>
      <c r="J124" s="461"/>
      <c r="K124" s="461"/>
      <c r="L124" s="461"/>
      <c r="M124" s="461"/>
      <c r="Z124" s="102"/>
      <c r="AA124" s="102"/>
      <c r="AB124" s="102"/>
      <c r="AC124" s="102"/>
      <c r="AD124" s="102"/>
      <c r="AE124" s="102"/>
      <c r="AF124" s="103"/>
      <c r="AG124" s="101"/>
      <c r="AH124" s="104"/>
    </row>
    <row r="125" spans="1:34" s="52" customFormat="1" ht="15.75" x14ac:dyDescent="0.25">
      <c r="C125" s="60"/>
      <c r="Z125" s="3"/>
      <c r="AE125" s="74"/>
      <c r="AF125" s="57"/>
      <c r="AG125" s="50"/>
      <c r="AH125" s="53"/>
    </row>
    <row r="126" spans="1:34" s="141" customFormat="1" ht="16.5" x14ac:dyDescent="0.3">
      <c r="A126" s="161" t="s">
        <v>69</v>
      </c>
      <c r="B126" s="342"/>
      <c r="C126" s="115"/>
      <c r="F126" s="113"/>
      <c r="G126" s="113"/>
      <c r="H126" s="278"/>
      <c r="I126" s="278"/>
      <c r="J126" s="278"/>
      <c r="K126" s="278"/>
      <c r="L126" s="278"/>
      <c r="M126" s="278"/>
      <c r="N126" s="278"/>
      <c r="O126" s="278"/>
      <c r="P126" s="278"/>
      <c r="Q126" s="278"/>
      <c r="R126" s="278"/>
      <c r="S126" s="278"/>
      <c r="T126" s="278"/>
      <c r="X126" s="332"/>
      <c r="Z126" s="113"/>
      <c r="AA126" s="113"/>
      <c r="AH126" s="161"/>
    </row>
    <row r="127" spans="1:34" s="141" customFormat="1" ht="16.5" x14ac:dyDescent="0.3">
      <c r="A127" s="333" t="s">
        <v>81</v>
      </c>
      <c r="B127" s="342"/>
      <c r="C127" s="115"/>
      <c r="F127" s="113"/>
      <c r="G127" s="113"/>
      <c r="H127" s="278"/>
      <c r="I127" s="278"/>
      <c r="J127" s="278"/>
      <c r="K127" s="278"/>
      <c r="L127" s="278"/>
      <c r="M127" s="278"/>
      <c r="N127" s="278"/>
      <c r="O127" s="278"/>
      <c r="P127" s="278"/>
      <c r="Q127" s="278"/>
      <c r="R127" s="278"/>
      <c r="S127" s="278"/>
      <c r="T127" s="278"/>
      <c r="X127" s="332"/>
      <c r="Z127" s="113"/>
      <c r="AA127" s="113"/>
      <c r="AH127" s="161"/>
    </row>
    <row r="128" spans="1:34" s="52" customFormat="1" ht="15.75" x14ac:dyDescent="0.25">
      <c r="C128" s="60"/>
      <c r="Z128" s="3"/>
      <c r="AE128" s="74"/>
      <c r="AF128" s="57"/>
      <c r="AG128" s="50"/>
      <c r="AH128" s="53"/>
    </row>
    <row r="129" spans="1:34" s="98" customFormat="1" ht="15.95" customHeight="1" x14ac:dyDescent="0.3">
      <c r="A129" s="473">
        <v>1</v>
      </c>
      <c r="B129" s="473"/>
      <c r="C129" s="137"/>
      <c r="D129" s="138" t="s">
        <v>78</v>
      </c>
      <c r="H129" s="139"/>
      <c r="I129" s="139"/>
      <c r="J129" s="139"/>
      <c r="K129" s="139"/>
      <c r="P129" s="140"/>
      <c r="Q129" s="140"/>
      <c r="U129" s="141"/>
      <c r="V129" s="142"/>
      <c r="W129" s="441" t="s">
        <v>20</v>
      </c>
      <c r="X129" s="441"/>
      <c r="Y129" s="339" t="s">
        <v>22</v>
      </c>
      <c r="Z129" s="529">
        <f>T81</f>
        <v>0</v>
      </c>
      <c r="AA129" s="530"/>
      <c r="AB129" s="530"/>
      <c r="AC129" s="531"/>
      <c r="AD129" s="143" t="s">
        <v>33</v>
      </c>
      <c r="AH129" s="104"/>
    </row>
    <row r="130" spans="1:34" s="6" customFormat="1" ht="16.5" x14ac:dyDescent="0.3">
      <c r="A130" s="131"/>
      <c r="B130" s="131"/>
      <c r="C130" s="132"/>
      <c r="D130" s="133"/>
      <c r="G130" s="133"/>
      <c r="H130" s="133"/>
      <c r="I130" s="133"/>
      <c r="J130" s="133"/>
      <c r="K130" s="133"/>
      <c r="L130" s="133"/>
      <c r="M130" s="133"/>
      <c r="N130" s="133"/>
      <c r="O130" s="133"/>
      <c r="P130" s="133"/>
      <c r="Q130" s="133"/>
      <c r="R130" s="133"/>
      <c r="S130" s="133"/>
      <c r="T130" s="133"/>
      <c r="U130" s="133"/>
      <c r="V130" s="133"/>
      <c r="W130" s="133"/>
      <c r="X130" s="133"/>
      <c r="Y130" s="133"/>
      <c r="Z130" s="133"/>
      <c r="AB130" s="133"/>
      <c r="AD130" s="133"/>
      <c r="AH130" s="126"/>
    </row>
    <row r="131" spans="1:34" s="98" customFormat="1" ht="15.95" customHeight="1" x14ac:dyDescent="0.3">
      <c r="A131" s="473">
        <v>2</v>
      </c>
      <c r="B131" s="473"/>
      <c r="C131" s="137"/>
      <c r="D131" s="138" t="s">
        <v>79</v>
      </c>
      <c r="H131" s="139"/>
      <c r="I131" s="139"/>
      <c r="J131" s="139"/>
      <c r="K131" s="139"/>
      <c r="P131" s="140"/>
      <c r="Q131" s="140"/>
      <c r="U131" s="141"/>
      <c r="V131" s="142"/>
      <c r="W131" s="441" t="s">
        <v>21</v>
      </c>
      <c r="X131" s="441"/>
      <c r="Y131" s="339" t="s">
        <v>30</v>
      </c>
      <c r="Z131" s="529">
        <f>AC81</f>
        <v>0</v>
      </c>
      <c r="AA131" s="530"/>
      <c r="AB131" s="530"/>
      <c r="AC131" s="531"/>
      <c r="AD131" s="143" t="s">
        <v>36</v>
      </c>
      <c r="AH131" s="104"/>
    </row>
    <row r="132" spans="1:34" s="6" customFormat="1" ht="16.5" x14ac:dyDescent="0.3">
      <c r="A132" s="131"/>
      <c r="B132" s="131"/>
      <c r="C132" s="132"/>
      <c r="D132" s="133"/>
      <c r="G132" s="133"/>
      <c r="H132" s="133"/>
      <c r="I132" s="133"/>
      <c r="J132" s="133"/>
      <c r="K132" s="133"/>
      <c r="L132" s="133"/>
      <c r="M132" s="133"/>
      <c r="N132" s="133"/>
      <c r="O132" s="133"/>
      <c r="P132" s="133"/>
      <c r="Q132" s="133"/>
      <c r="R132" s="133"/>
      <c r="S132" s="133"/>
      <c r="T132" s="133"/>
      <c r="U132" s="133"/>
      <c r="V132" s="133"/>
      <c r="W132" s="133"/>
      <c r="X132" s="133"/>
      <c r="Y132" s="133"/>
      <c r="Z132" s="133"/>
      <c r="AB132" s="133"/>
      <c r="AD132" s="133"/>
      <c r="AH132" s="126"/>
    </row>
    <row r="133" spans="1:34" s="6" customFormat="1" ht="15.95" customHeight="1" x14ac:dyDescent="0.3">
      <c r="A133" s="473">
        <v>3</v>
      </c>
      <c r="B133" s="473"/>
      <c r="C133" s="144"/>
      <c r="D133" s="145" t="s">
        <v>85</v>
      </c>
      <c r="F133" s="277"/>
      <c r="G133" s="277"/>
      <c r="H133" s="146"/>
      <c r="I133" s="147"/>
      <c r="J133" s="147"/>
      <c r="L133" s="147"/>
      <c r="M133" s="148"/>
      <c r="N133" s="148"/>
      <c r="O133" s="148"/>
      <c r="P133" s="148"/>
      <c r="Q133" s="148"/>
      <c r="R133" s="148"/>
      <c r="S133" s="148"/>
      <c r="W133" s="441" t="s">
        <v>22</v>
      </c>
      <c r="X133" s="441"/>
      <c r="Y133" s="339" t="s">
        <v>34</v>
      </c>
      <c r="Z133" s="532">
        <v>0</v>
      </c>
      <c r="AA133" s="533"/>
      <c r="AB133" s="533"/>
      <c r="AC133" s="534"/>
      <c r="AD133" s="143" t="s">
        <v>35</v>
      </c>
    </row>
    <row r="134" spans="1:34" s="6" customFormat="1" ht="16.5" x14ac:dyDescent="0.3">
      <c r="A134" s="131"/>
      <c r="B134" s="131"/>
      <c r="C134" s="132"/>
      <c r="D134" s="133"/>
      <c r="G134" s="133"/>
      <c r="H134" s="133"/>
      <c r="I134" s="133"/>
      <c r="J134" s="133"/>
      <c r="K134" s="133"/>
      <c r="L134" s="133"/>
      <c r="M134" s="133"/>
      <c r="N134" s="133"/>
      <c r="O134" s="133"/>
      <c r="P134" s="133"/>
      <c r="Q134" s="133"/>
      <c r="R134" s="133"/>
      <c r="S134" s="133"/>
      <c r="T134" s="133"/>
      <c r="U134" s="133"/>
      <c r="V134" s="133"/>
      <c r="W134" s="133"/>
      <c r="X134" s="133"/>
      <c r="Y134" s="133"/>
      <c r="Z134" s="133"/>
      <c r="AB134" s="133"/>
      <c r="AD134" s="133"/>
      <c r="AH134" s="126"/>
    </row>
    <row r="135" spans="1:34" s="6" customFormat="1" ht="16.5" x14ac:dyDescent="0.3">
      <c r="A135" s="473">
        <v>4</v>
      </c>
      <c r="B135" s="473"/>
      <c r="C135" s="132"/>
      <c r="D135" s="139" t="s">
        <v>84</v>
      </c>
      <c r="G135" s="133"/>
      <c r="H135" s="133"/>
      <c r="I135" s="133"/>
      <c r="J135" s="133"/>
      <c r="K135" s="133"/>
      <c r="L135" s="133"/>
      <c r="M135" s="133"/>
      <c r="N135" s="133"/>
      <c r="O135" s="133"/>
      <c r="P135" s="133"/>
      <c r="Q135" s="133"/>
      <c r="R135" s="133"/>
      <c r="S135" s="133"/>
      <c r="T135" s="133"/>
      <c r="U135" s="133"/>
      <c r="V135" s="133"/>
      <c r="W135" s="441" t="s">
        <v>30</v>
      </c>
      <c r="X135" s="441"/>
      <c r="Y135" s="339" t="s">
        <v>37</v>
      </c>
      <c r="Z135" s="518">
        <v>0</v>
      </c>
      <c r="AA135" s="519"/>
      <c r="AB135" s="519"/>
      <c r="AC135" s="520"/>
      <c r="AD135" s="149" t="s">
        <v>10</v>
      </c>
      <c r="AE135" s="133"/>
      <c r="AF135" s="134"/>
      <c r="AH135" s="126"/>
    </row>
    <row r="136" spans="1:34" s="6" customFormat="1" ht="16.5" x14ac:dyDescent="0.3">
      <c r="A136" s="131"/>
      <c r="B136" s="131"/>
      <c r="C136" s="132"/>
      <c r="D136" s="150" t="s">
        <v>80</v>
      </c>
      <c r="G136" s="133"/>
      <c r="H136" s="133"/>
      <c r="I136" s="133"/>
      <c r="J136" s="133"/>
      <c r="K136" s="133"/>
      <c r="L136" s="133"/>
      <c r="M136" s="133"/>
      <c r="N136" s="133"/>
      <c r="O136" s="133"/>
      <c r="P136" s="133"/>
      <c r="Q136" s="133"/>
      <c r="R136" s="133"/>
      <c r="S136" s="133"/>
      <c r="T136" s="133"/>
      <c r="U136" s="133"/>
      <c r="V136" s="133"/>
      <c r="W136" s="133"/>
      <c r="X136" s="133"/>
      <c r="Y136" s="133"/>
      <c r="Z136" s="133"/>
      <c r="AB136" s="133"/>
      <c r="AD136" s="133"/>
      <c r="AH136" s="126"/>
    </row>
    <row r="137" spans="1:34" s="98" customFormat="1" ht="15.95" customHeight="1" x14ac:dyDescent="0.3">
      <c r="B137" s="139"/>
      <c r="C137" s="137"/>
      <c r="I137" s="116"/>
      <c r="J137" s="116"/>
      <c r="L137" s="116"/>
      <c r="N137" s="151"/>
      <c r="O137" s="151"/>
      <c r="P137" s="151"/>
      <c r="Q137" s="151"/>
      <c r="R137" s="151"/>
      <c r="S137" s="151"/>
      <c r="T137" s="151"/>
    </row>
    <row r="138" spans="1:34" s="98" customFormat="1" ht="15.95" customHeight="1" x14ac:dyDescent="0.3">
      <c r="A138" s="473">
        <v>5</v>
      </c>
      <c r="B138" s="473"/>
      <c r="C138" s="137"/>
      <c r="D138" s="138" t="s">
        <v>66</v>
      </c>
      <c r="H138" s="139"/>
      <c r="I138" s="139"/>
      <c r="J138" s="139"/>
      <c r="K138" s="139"/>
      <c r="P138" s="140"/>
      <c r="Q138" s="140"/>
      <c r="U138" s="141"/>
      <c r="V138" s="142"/>
      <c r="W138" s="441" t="s">
        <v>34</v>
      </c>
      <c r="X138" s="441"/>
      <c r="Y138" s="324"/>
      <c r="Z138" s="521" t="e">
        <f>Z129/Z133</f>
        <v>#DIV/0!</v>
      </c>
      <c r="AA138" s="522"/>
      <c r="AB138" s="522"/>
      <c r="AC138" s="523"/>
      <c r="AD138" s="143" t="s">
        <v>151</v>
      </c>
      <c r="AH138" s="104"/>
    </row>
    <row r="139" spans="1:34" s="6" customFormat="1" ht="16.5" x14ac:dyDescent="0.3">
      <c r="A139" s="131"/>
      <c r="B139" s="131"/>
      <c r="C139" s="132"/>
      <c r="D139" s="133"/>
      <c r="G139" s="133"/>
      <c r="H139" s="133"/>
      <c r="I139" s="133"/>
      <c r="J139" s="133"/>
      <c r="K139" s="133"/>
      <c r="L139" s="133"/>
      <c r="M139" s="133"/>
      <c r="N139" s="133"/>
      <c r="O139" s="133"/>
      <c r="P139" s="133"/>
      <c r="Q139" s="133"/>
      <c r="R139" s="133"/>
      <c r="S139" s="133"/>
      <c r="T139" s="133"/>
      <c r="U139" s="133"/>
      <c r="V139" s="133"/>
      <c r="W139" s="133"/>
      <c r="X139" s="133"/>
      <c r="Y139" s="133"/>
      <c r="Z139" s="133"/>
      <c r="AA139" s="133"/>
      <c r="AB139" s="133"/>
      <c r="AC139" s="134"/>
      <c r="AD139" s="133"/>
      <c r="AH139" s="126"/>
    </row>
    <row r="140" spans="1:34" s="98" customFormat="1" ht="15.95" customHeight="1" x14ac:dyDescent="0.3">
      <c r="A140" s="473">
        <v>6</v>
      </c>
      <c r="B140" s="473"/>
      <c r="C140" s="137"/>
      <c r="D140" s="138" t="s">
        <v>65</v>
      </c>
      <c r="H140" s="139"/>
      <c r="I140" s="139"/>
      <c r="J140" s="139"/>
      <c r="K140" s="139"/>
      <c r="P140" s="140"/>
      <c r="Q140" s="140"/>
      <c r="U140" s="141"/>
      <c r="V140" s="142"/>
      <c r="W140" s="441" t="s">
        <v>37</v>
      </c>
      <c r="X140" s="441"/>
      <c r="Y140" s="339" t="s">
        <v>40</v>
      </c>
      <c r="Z140" s="521" t="e">
        <f>Z131/Z133</f>
        <v>#DIV/0!</v>
      </c>
      <c r="AA140" s="522"/>
      <c r="AB140" s="522"/>
      <c r="AC140" s="523"/>
      <c r="AD140" s="143" t="s">
        <v>152</v>
      </c>
      <c r="AH140" s="104"/>
    </row>
    <row r="141" spans="1:34" s="136" customFormat="1" ht="8.1" customHeight="1" x14ac:dyDescent="0.3">
      <c r="A141" s="152"/>
      <c r="B141" s="153"/>
      <c r="C141" s="154"/>
      <c r="D141" s="153"/>
      <c r="F141" s="153"/>
      <c r="G141" s="154"/>
      <c r="H141" s="153"/>
      <c r="I141" s="153"/>
      <c r="J141" s="134"/>
      <c r="K141" s="134"/>
      <c r="L141" s="134"/>
      <c r="M141" s="134"/>
      <c r="N141" s="134"/>
      <c r="O141" s="134"/>
      <c r="P141" s="134"/>
      <c r="Q141" s="134"/>
      <c r="R141" s="134"/>
      <c r="S141" s="134"/>
      <c r="T141" s="134"/>
      <c r="U141" s="134"/>
      <c r="V141" s="134"/>
      <c r="W141" s="134"/>
      <c r="X141" s="134"/>
      <c r="Y141" s="134"/>
      <c r="Z141" s="134"/>
      <c r="AA141" s="134"/>
      <c r="AB141" s="134"/>
      <c r="AC141" s="134"/>
      <c r="AD141" s="134"/>
      <c r="AE141" s="134"/>
      <c r="AF141" s="134"/>
      <c r="AG141" s="134"/>
      <c r="AH141" s="155"/>
    </row>
    <row r="142" spans="1:34" s="170" customFormat="1" ht="15.75" customHeight="1" x14ac:dyDescent="0.3">
      <c r="A142" s="337"/>
      <c r="C142" s="95"/>
      <c r="D142" s="424" t="s">
        <v>108</v>
      </c>
      <c r="E142" s="424"/>
      <c r="F142" s="424"/>
      <c r="G142" s="424"/>
      <c r="H142" s="424"/>
      <c r="I142" s="424"/>
      <c r="J142" s="424"/>
      <c r="K142" s="424"/>
      <c r="L142" s="424"/>
      <c r="M142" s="424"/>
      <c r="N142" s="424"/>
      <c r="O142" s="424"/>
      <c r="P142" s="424"/>
      <c r="Q142" s="424"/>
      <c r="R142" s="424"/>
      <c r="S142" s="424"/>
      <c r="T142" s="424"/>
      <c r="U142" s="424"/>
      <c r="V142" s="134"/>
      <c r="W142" s="134"/>
      <c r="X142" s="134"/>
      <c r="Y142" s="366"/>
      <c r="Z142" s="366"/>
      <c r="AA142" s="366"/>
      <c r="AB142" s="366"/>
      <c r="AC142" s="366"/>
      <c r="AD142" s="366"/>
      <c r="AE142" s="366"/>
      <c r="AF142" s="366"/>
      <c r="AG142" s="366"/>
      <c r="AH142" s="366"/>
    </row>
    <row r="143" spans="1:34" s="6" customFormat="1" ht="16.5" x14ac:dyDescent="0.3">
      <c r="A143" s="131"/>
      <c r="B143" s="131"/>
      <c r="C143" s="132"/>
      <c r="D143" s="424"/>
      <c r="E143" s="424"/>
      <c r="F143" s="424"/>
      <c r="G143" s="424"/>
      <c r="H143" s="424"/>
      <c r="I143" s="424"/>
      <c r="J143" s="424"/>
      <c r="K143" s="424"/>
      <c r="L143" s="424"/>
      <c r="M143" s="424"/>
      <c r="N143" s="424"/>
      <c r="O143" s="424"/>
      <c r="P143" s="424"/>
      <c r="Q143" s="424"/>
      <c r="R143" s="424"/>
      <c r="S143" s="424"/>
      <c r="T143" s="424"/>
      <c r="U143" s="424"/>
      <c r="V143" s="134"/>
      <c r="W143" s="134"/>
      <c r="X143" s="134"/>
      <c r="Y143" s="133"/>
      <c r="Z143" s="133"/>
      <c r="AA143" s="133"/>
      <c r="AB143" s="133"/>
      <c r="AC143" s="133"/>
      <c r="AD143" s="133"/>
      <c r="AE143" s="134"/>
      <c r="AF143" s="133"/>
    </row>
    <row r="144" spans="1:34" s="136" customFormat="1" ht="16.5" x14ac:dyDescent="0.3">
      <c r="A144" s="152"/>
      <c r="B144" s="153"/>
      <c r="C144" s="154"/>
      <c r="D144" s="153"/>
      <c r="F144" s="153"/>
      <c r="G144" s="154"/>
      <c r="H144" s="153"/>
      <c r="I144" s="153"/>
      <c r="J144" s="134"/>
      <c r="K144" s="134"/>
      <c r="L144" s="134"/>
      <c r="M144" s="134"/>
      <c r="N144" s="134"/>
      <c r="O144" s="134"/>
      <c r="P144" s="134"/>
      <c r="Q144" s="134"/>
      <c r="R144" s="134"/>
      <c r="S144" s="134"/>
      <c r="T144" s="134"/>
      <c r="U144" s="134"/>
      <c r="V144" s="134"/>
      <c r="W144" s="134"/>
      <c r="X144" s="134"/>
      <c r="Y144" s="134"/>
      <c r="Z144" s="134"/>
      <c r="AA144" s="134"/>
      <c r="AB144" s="134"/>
      <c r="AC144" s="134"/>
      <c r="AD144" s="134"/>
      <c r="AE144" s="134"/>
      <c r="AF144" s="134"/>
      <c r="AG144" s="134"/>
      <c r="AH144" s="155"/>
    </row>
    <row r="145" spans="1:51" s="158" customFormat="1" ht="18" customHeight="1" x14ac:dyDescent="0.3">
      <c r="A145" s="473">
        <v>7</v>
      </c>
      <c r="B145" s="473"/>
      <c r="C145" s="153"/>
      <c r="D145" s="157" t="s">
        <v>41</v>
      </c>
      <c r="G145" s="159"/>
      <c r="H145" s="159"/>
      <c r="I145" s="159"/>
      <c r="K145" s="159"/>
      <c r="L145" s="159"/>
      <c r="M145" s="159"/>
      <c r="N145" s="159"/>
      <c r="O145" s="159"/>
      <c r="P145" s="159"/>
      <c r="Q145" s="159"/>
      <c r="S145" s="160"/>
      <c r="U145" s="161"/>
      <c r="V145" s="161"/>
      <c r="W145" s="161"/>
      <c r="X145" s="161"/>
      <c r="Y145" s="162"/>
      <c r="Z145" s="161"/>
      <c r="AA145" s="161"/>
      <c r="AE145" s="163"/>
    </row>
    <row r="146" spans="1:51" s="95" customFormat="1" ht="5.25" customHeight="1" x14ac:dyDescent="0.3">
      <c r="A146" s="154"/>
      <c r="B146" s="154"/>
      <c r="C146" s="154"/>
      <c r="E146" s="153"/>
      <c r="F146" s="154"/>
      <c r="G146" s="153"/>
      <c r="H146" s="153"/>
      <c r="I146" s="154"/>
      <c r="J146" s="154"/>
      <c r="K146" s="154"/>
      <c r="L146" s="154"/>
      <c r="M146" s="154"/>
      <c r="N146" s="154"/>
      <c r="O146" s="154"/>
      <c r="P146" s="154"/>
      <c r="Q146" s="154"/>
      <c r="S146" s="165"/>
      <c r="U146" s="165"/>
      <c r="V146" s="165"/>
      <c r="W146" s="165"/>
      <c r="X146" s="165"/>
      <c r="Y146" s="166"/>
      <c r="Z146" s="165"/>
      <c r="AA146" s="165"/>
      <c r="AB146" s="167"/>
      <c r="AC146" s="167"/>
      <c r="AE146" s="168"/>
    </row>
    <row r="147" spans="1:51" s="95" customFormat="1" ht="16.5" x14ac:dyDescent="0.3">
      <c r="A147" s="154"/>
      <c r="B147" s="154"/>
      <c r="C147" s="154"/>
      <c r="F147" s="154"/>
      <c r="G147" s="153"/>
      <c r="H147" s="153"/>
      <c r="I147" s="154"/>
      <c r="J147" s="162" t="s">
        <v>149</v>
      </c>
      <c r="K147" s="154"/>
      <c r="L147" s="154"/>
      <c r="M147" s="154"/>
      <c r="N147" s="154"/>
      <c r="O147" s="154"/>
      <c r="P147" s="154"/>
      <c r="U147" s="165"/>
      <c r="V147" s="165"/>
      <c r="W147" s="441" t="s">
        <v>39</v>
      </c>
      <c r="X147" s="441"/>
      <c r="Y147" s="339" t="s">
        <v>61</v>
      </c>
      <c r="Z147" s="491" t="e">
        <f>CEILING((0.5*Z135)/Z140,0.25)</f>
        <v>#DIV/0!</v>
      </c>
      <c r="AA147" s="491"/>
      <c r="AB147" s="491"/>
      <c r="AC147" s="491"/>
      <c r="AD147" s="169" t="s">
        <v>153</v>
      </c>
    </row>
    <row r="148" spans="1:51" s="95" customFormat="1" ht="6" customHeight="1" x14ac:dyDescent="0.3">
      <c r="A148" s="154"/>
      <c r="B148" s="154"/>
      <c r="C148" s="154"/>
      <c r="F148" s="154"/>
      <c r="G148" s="153"/>
      <c r="H148" s="153"/>
      <c r="I148" s="154"/>
      <c r="J148" s="153"/>
      <c r="K148" s="154"/>
      <c r="L148" s="154"/>
      <c r="M148" s="154"/>
      <c r="N148" s="154"/>
      <c r="O148" s="154"/>
      <c r="P148" s="154"/>
      <c r="Q148" s="154"/>
      <c r="S148" s="165"/>
      <c r="U148" s="165"/>
      <c r="V148" s="165"/>
      <c r="W148" s="165"/>
      <c r="X148" s="165"/>
      <c r="Y148" s="166"/>
      <c r="Z148" s="167"/>
      <c r="AB148" s="168"/>
    </row>
    <row r="149" spans="1:51" s="95" customFormat="1" ht="16.5" x14ac:dyDescent="0.3">
      <c r="A149" s="154"/>
      <c r="B149" s="154"/>
      <c r="C149" s="154"/>
      <c r="F149" s="154"/>
      <c r="G149" s="153"/>
      <c r="H149" s="153"/>
      <c r="I149" s="154"/>
      <c r="J149" s="162" t="s">
        <v>150</v>
      </c>
      <c r="K149" s="154"/>
      <c r="L149" s="154"/>
      <c r="M149" s="154"/>
      <c r="N149" s="154"/>
      <c r="O149" s="154"/>
      <c r="P149" s="154"/>
      <c r="T149" s="164"/>
      <c r="U149" s="165"/>
      <c r="V149" s="165"/>
      <c r="W149" s="458" t="s">
        <v>40</v>
      </c>
      <c r="X149" s="459"/>
      <c r="Y149" s="339" t="s">
        <v>62</v>
      </c>
      <c r="Z149" s="491" t="e">
        <f>CEILING(Z135/Z140,0.25)</f>
        <v>#DIV/0!</v>
      </c>
      <c r="AA149" s="491"/>
      <c r="AB149" s="491"/>
      <c r="AC149" s="491"/>
      <c r="AD149" s="169" t="s">
        <v>153</v>
      </c>
    </row>
    <row r="150" spans="1:51" s="136" customFormat="1" ht="8.1" customHeight="1" x14ac:dyDescent="0.3">
      <c r="A150" s="152"/>
      <c r="B150" s="153"/>
      <c r="C150" s="154"/>
      <c r="D150" s="153"/>
      <c r="F150" s="153"/>
      <c r="G150" s="154"/>
      <c r="H150" s="153"/>
      <c r="I150" s="153"/>
      <c r="J150" s="134"/>
      <c r="K150" s="134"/>
      <c r="L150" s="134"/>
      <c r="M150" s="134"/>
      <c r="N150" s="134"/>
      <c r="O150" s="134"/>
      <c r="P150" s="134"/>
      <c r="Q150" s="134"/>
      <c r="R150" s="134"/>
      <c r="S150" s="134"/>
      <c r="T150" s="134"/>
      <c r="U150" s="134"/>
      <c r="V150" s="134"/>
      <c r="W150" s="134"/>
      <c r="X150" s="134"/>
      <c r="Y150" s="134"/>
      <c r="Z150" s="134"/>
      <c r="AA150" s="134"/>
      <c r="AB150" s="134"/>
      <c r="AC150" s="134"/>
      <c r="AD150" s="134"/>
      <c r="AE150" s="134"/>
      <c r="AF150" s="134"/>
      <c r="AG150" s="134"/>
      <c r="AH150" s="155"/>
    </row>
    <row r="151" spans="1:51" s="170" customFormat="1" ht="16.5" customHeight="1" x14ac:dyDescent="0.3">
      <c r="A151" s="337"/>
      <c r="C151" s="95"/>
      <c r="D151" s="424" t="s">
        <v>169</v>
      </c>
      <c r="E151" s="424"/>
      <c r="F151" s="424"/>
      <c r="G151" s="424"/>
      <c r="H151" s="424"/>
      <c r="I151" s="424"/>
      <c r="J151" s="424"/>
      <c r="K151" s="424"/>
      <c r="L151" s="424"/>
      <c r="M151" s="424"/>
      <c r="N151" s="424"/>
      <c r="O151" s="424"/>
      <c r="P151" s="424"/>
      <c r="Q151" s="424"/>
      <c r="R151" s="424"/>
      <c r="S151" s="424"/>
      <c r="T151" s="424"/>
      <c r="U151" s="134"/>
      <c r="V151" s="134"/>
      <c r="W151" s="134"/>
      <c r="X151" s="134"/>
      <c r="Y151" s="134"/>
      <c r="Z151" s="134"/>
      <c r="AA151" s="134"/>
      <c r="AB151" s="134"/>
      <c r="AC151" s="134"/>
      <c r="AD151" s="134"/>
      <c r="AE151" s="134"/>
      <c r="AF151" s="134"/>
      <c r="AG151" s="134"/>
      <c r="AH151" s="134"/>
    </row>
    <row r="152" spans="1:51" s="6" customFormat="1" ht="16.5" x14ac:dyDescent="0.3">
      <c r="A152" s="131"/>
      <c r="B152" s="131"/>
      <c r="C152" s="132"/>
      <c r="D152" s="424"/>
      <c r="E152" s="424"/>
      <c r="F152" s="424"/>
      <c r="G152" s="424"/>
      <c r="H152" s="424"/>
      <c r="I152" s="424"/>
      <c r="J152" s="424"/>
      <c r="K152" s="424"/>
      <c r="L152" s="424"/>
      <c r="M152" s="424"/>
      <c r="N152" s="424"/>
      <c r="O152" s="424"/>
      <c r="P152" s="424"/>
      <c r="Q152" s="424"/>
      <c r="R152" s="424"/>
      <c r="S152" s="424"/>
      <c r="T152" s="424"/>
      <c r="U152" s="134"/>
      <c r="V152" s="134"/>
      <c r="W152" s="134"/>
      <c r="X152" s="134"/>
      <c r="Y152" s="134"/>
      <c r="Z152" s="134"/>
      <c r="AA152" s="134"/>
      <c r="AB152" s="134"/>
      <c r="AC152" s="134"/>
      <c r="AD152" s="134"/>
      <c r="AE152" s="134"/>
      <c r="AF152" s="134"/>
      <c r="AG152" s="134"/>
      <c r="AH152" s="134"/>
    </row>
    <row r="153" spans="1:51" s="136" customFormat="1" ht="16.5" x14ac:dyDescent="0.3">
      <c r="A153" s="152"/>
      <c r="B153" s="153"/>
      <c r="C153" s="154"/>
      <c r="D153" s="153"/>
      <c r="F153" s="153"/>
      <c r="G153" s="154"/>
      <c r="H153" s="153"/>
      <c r="I153" s="153"/>
      <c r="J153" s="134"/>
      <c r="K153" s="134"/>
      <c r="L153" s="134"/>
      <c r="M153" s="134"/>
      <c r="N153" s="134"/>
      <c r="O153" s="134"/>
      <c r="P153" s="134"/>
      <c r="Q153" s="134"/>
      <c r="R153" s="134"/>
      <c r="S153" s="134"/>
      <c r="T153" s="134"/>
      <c r="U153" s="134"/>
      <c r="V153" s="134"/>
      <c r="W153" s="134"/>
      <c r="X153" s="134"/>
      <c r="Y153" s="134"/>
      <c r="Z153" s="134"/>
      <c r="AA153" s="134"/>
      <c r="AB153" s="134"/>
      <c r="AC153" s="134"/>
      <c r="AD153" s="134"/>
      <c r="AE153" s="134"/>
      <c r="AF153" s="134"/>
      <c r="AG153" s="134"/>
      <c r="AH153" s="134"/>
    </row>
    <row r="154" spans="1:51" s="118" customFormat="1" ht="16.5" x14ac:dyDescent="0.3">
      <c r="A154" s="528">
        <v>8</v>
      </c>
      <c r="B154" s="528"/>
      <c r="C154" s="334"/>
      <c r="D154" s="335" t="s">
        <v>160</v>
      </c>
      <c r="E154" s="294"/>
      <c r="F154" s="294"/>
      <c r="G154" s="294"/>
      <c r="H154" s="294"/>
      <c r="I154" s="294"/>
      <c r="J154" s="294"/>
      <c r="K154" s="294"/>
      <c r="L154" s="294"/>
      <c r="M154" s="294"/>
      <c r="N154" s="294"/>
      <c r="O154" s="294"/>
      <c r="P154" s="294"/>
      <c r="Q154" s="294"/>
      <c r="R154" s="294"/>
      <c r="S154" s="294"/>
      <c r="T154" s="294"/>
      <c r="U154" s="294"/>
      <c r="V154" s="294"/>
      <c r="W154" s="294"/>
      <c r="X154" s="295"/>
      <c r="Y154" s="294"/>
      <c r="Z154" s="294"/>
      <c r="AA154" s="294"/>
      <c r="AB154" s="294"/>
      <c r="AC154" s="294"/>
      <c r="AD154" s="294"/>
      <c r="AE154" s="294"/>
      <c r="AF154" s="336"/>
      <c r="AG154" s="336"/>
      <c r="AH154" s="336"/>
      <c r="AI154" s="293"/>
      <c r="AJ154" s="293"/>
      <c r="AK154" s="293"/>
      <c r="AL154" s="293"/>
      <c r="AM154" s="293"/>
      <c r="AN154" s="293"/>
      <c r="AO154" s="293"/>
      <c r="AP154" s="293"/>
      <c r="AQ154" s="293"/>
      <c r="AR154" s="293"/>
      <c r="AS154" s="293"/>
      <c r="AT154" s="293"/>
      <c r="AU154" s="293"/>
      <c r="AV154" s="293"/>
      <c r="AW154" s="293"/>
      <c r="AX154" s="293"/>
      <c r="AY154" s="293"/>
    </row>
    <row r="155" spans="1:51" s="118" customFormat="1" ht="8.1" customHeight="1" x14ac:dyDescent="0.3">
      <c r="C155" s="312"/>
      <c r="AI155" s="293"/>
      <c r="AJ155" s="293"/>
      <c r="AK155" s="293"/>
      <c r="AL155" s="293"/>
      <c r="AM155" s="293"/>
      <c r="AN155" s="293"/>
      <c r="AO155" s="293"/>
      <c r="AP155" s="293"/>
      <c r="AQ155" s="293"/>
      <c r="AR155" s="293"/>
      <c r="AS155" s="293"/>
      <c r="AT155" s="293"/>
      <c r="AU155" s="293"/>
      <c r="AV155" s="293"/>
      <c r="AW155" s="293"/>
      <c r="AX155" s="293"/>
      <c r="AY155" s="293"/>
    </row>
    <row r="156" spans="1:51" s="118" customFormat="1" ht="16.5" customHeight="1" x14ac:dyDescent="0.3">
      <c r="A156" s="440">
        <v>8</v>
      </c>
      <c r="B156" s="440"/>
      <c r="C156" s="316"/>
      <c r="D156" s="442" t="s">
        <v>133</v>
      </c>
      <c r="E156" s="442"/>
      <c r="F156" s="442"/>
      <c r="G156" s="442"/>
      <c r="H156" s="442"/>
      <c r="I156" s="442"/>
      <c r="J156" s="442"/>
      <c r="K156" s="442"/>
      <c r="L156" s="442"/>
      <c r="M156" s="442"/>
      <c r="N156" s="442"/>
      <c r="O156" s="442"/>
      <c r="P156" s="442"/>
      <c r="Q156" s="442"/>
      <c r="R156" s="442"/>
      <c r="S156" s="442"/>
      <c r="T156" s="442"/>
      <c r="U156" s="442"/>
      <c r="V156" s="442"/>
      <c r="W156" s="442"/>
      <c r="X156" s="442"/>
      <c r="Y156" s="442"/>
      <c r="Z156" s="442"/>
      <c r="AA156" s="442"/>
      <c r="AB156" s="442"/>
      <c r="AC156" s="442"/>
      <c r="AD156" s="442"/>
      <c r="AE156" s="442"/>
      <c r="AF156" s="442"/>
      <c r="AG156" s="442"/>
      <c r="AH156" s="181"/>
      <c r="AI156" s="293"/>
      <c r="AJ156" s="293"/>
      <c r="AK156" s="293"/>
      <c r="AL156" s="293"/>
      <c r="AM156" s="293"/>
      <c r="AN156" s="293"/>
      <c r="AO156" s="293"/>
      <c r="AP156" s="293"/>
      <c r="AQ156" s="293"/>
      <c r="AR156" s="293"/>
      <c r="AS156" s="293"/>
      <c r="AT156" s="293"/>
      <c r="AU156" s="293"/>
      <c r="AV156" s="293"/>
      <c r="AW156" s="293"/>
      <c r="AX156" s="293"/>
      <c r="AY156" s="293"/>
    </row>
    <row r="157" spans="1:51" s="118" customFormat="1" ht="16.5" x14ac:dyDescent="0.3">
      <c r="A157" s="440"/>
      <c r="B157" s="440"/>
      <c r="C157" s="316"/>
      <c r="D157" s="442"/>
      <c r="E157" s="442"/>
      <c r="F157" s="442"/>
      <c r="G157" s="442"/>
      <c r="H157" s="442"/>
      <c r="I157" s="442"/>
      <c r="J157" s="442"/>
      <c r="K157" s="442"/>
      <c r="L157" s="442"/>
      <c r="M157" s="442"/>
      <c r="N157" s="442"/>
      <c r="O157" s="442"/>
      <c r="P157" s="442"/>
      <c r="Q157" s="442"/>
      <c r="R157" s="442"/>
      <c r="S157" s="442"/>
      <c r="T157" s="442"/>
      <c r="U157" s="442"/>
      <c r="V157" s="442"/>
      <c r="W157" s="442"/>
      <c r="X157" s="442"/>
      <c r="Y157" s="442"/>
      <c r="Z157" s="442"/>
      <c r="AA157" s="442"/>
      <c r="AB157" s="442"/>
      <c r="AC157" s="442"/>
      <c r="AD157" s="442"/>
      <c r="AE157" s="442"/>
      <c r="AF157" s="442"/>
      <c r="AG157" s="442"/>
      <c r="AH157" s="181"/>
      <c r="AI157" s="293"/>
      <c r="AJ157" s="293"/>
      <c r="AK157" s="293"/>
      <c r="AL157" s="293"/>
      <c r="AM157" s="293"/>
      <c r="AN157" s="293"/>
      <c r="AO157" s="293"/>
      <c r="AP157" s="293"/>
      <c r="AQ157" s="293"/>
      <c r="AR157" s="293"/>
      <c r="AS157" s="293"/>
      <c r="AT157" s="293"/>
      <c r="AU157" s="293"/>
      <c r="AV157" s="293"/>
      <c r="AW157" s="293"/>
      <c r="AX157" s="293"/>
      <c r="AY157" s="293"/>
    </row>
    <row r="158" spans="1:51" s="118" customFormat="1" ht="16.5" x14ac:dyDescent="0.3">
      <c r="A158" s="440"/>
      <c r="B158" s="440"/>
      <c r="C158" s="316"/>
      <c r="D158" s="442"/>
      <c r="E158" s="442"/>
      <c r="F158" s="442"/>
      <c r="G158" s="442"/>
      <c r="H158" s="442"/>
      <c r="I158" s="442"/>
      <c r="J158" s="442"/>
      <c r="K158" s="442"/>
      <c r="L158" s="442"/>
      <c r="M158" s="442"/>
      <c r="N158" s="442"/>
      <c r="O158" s="442"/>
      <c r="P158" s="442"/>
      <c r="Q158" s="442"/>
      <c r="R158" s="442"/>
      <c r="S158" s="442"/>
      <c r="T158" s="442"/>
      <c r="U158" s="442"/>
      <c r="V158" s="442"/>
      <c r="W158" s="442"/>
      <c r="X158" s="442"/>
      <c r="Y158" s="442"/>
      <c r="Z158" s="442"/>
      <c r="AA158" s="442"/>
      <c r="AB158" s="442"/>
      <c r="AC158" s="442"/>
      <c r="AD158" s="442"/>
      <c r="AE158" s="442"/>
      <c r="AF158" s="442"/>
      <c r="AG158" s="442"/>
      <c r="AH158" s="181"/>
      <c r="AI158" s="293"/>
      <c r="AJ158" s="293"/>
      <c r="AK158" s="293"/>
      <c r="AL158" s="293"/>
      <c r="AM158" s="293"/>
      <c r="AN158" s="293"/>
      <c r="AO158" s="293"/>
      <c r="AP158" s="293"/>
      <c r="AQ158" s="293"/>
      <c r="AR158" s="293"/>
      <c r="AS158" s="293"/>
      <c r="AT158" s="293"/>
      <c r="AU158" s="293"/>
      <c r="AV158" s="293"/>
      <c r="AW158" s="293"/>
      <c r="AX158" s="293"/>
      <c r="AY158" s="293"/>
    </row>
    <row r="159" spans="1:51" s="95" customFormat="1" ht="16.5" x14ac:dyDescent="0.3">
      <c r="A159" s="154"/>
      <c r="B159" s="154"/>
      <c r="C159" s="154"/>
      <c r="E159" s="153"/>
      <c r="F159" s="154"/>
      <c r="G159" s="153"/>
      <c r="H159" s="153"/>
      <c r="I159" s="154"/>
      <c r="J159" s="154"/>
      <c r="K159" s="154"/>
      <c r="L159" s="154"/>
      <c r="M159" s="154"/>
      <c r="N159" s="154"/>
      <c r="O159" s="154"/>
      <c r="P159" s="154"/>
      <c r="Q159" s="154"/>
      <c r="S159" s="165"/>
      <c r="U159" s="165"/>
      <c r="V159" s="165"/>
      <c r="W159" s="165"/>
      <c r="X159" s="165"/>
      <c r="Y159" s="166"/>
      <c r="Z159" s="165"/>
      <c r="AA159" s="165"/>
      <c r="AB159" s="167"/>
      <c r="AC159" s="167"/>
      <c r="AE159" s="168"/>
    </row>
    <row r="160" spans="1:51" s="118" customFormat="1" ht="3.95" customHeight="1" x14ac:dyDescent="0.3">
      <c r="K160" s="294"/>
      <c r="L160" s="294"/>
      <c r="M160" s="294"/>
      <c r="N160" s="294"/>
      <c r="O160" s="294"/>
      <c r="P160" s="294"/>
      <c r="Q160" s="294"/>
      <c r="R160" s="294"/>
      <c r="S160" s="294"/>
      <c r="T160" s="294"/>
      <c r="U160" s="294"/>
      <c r="V160" s="294"/>
      <c r="W160" s="92"/>
      <c r="X160" s="92"/>
      <c r="Y160" s="92"/>
      <c r="Z160" s="92"/>
      <c r="AI160" s="293"/>
      <c r="AJ160" s="293"/>
      <c r="AK160" s="293"/>
      <c r="AL160" s="293"/>
      <c r="AM160" s="293"/>
      <c r="AN160" s="293"/>
      <c r="AO160" s="293"/>
      <c r="AP160" s="293"/>
      <c r="AQ160" s="293"/>
      <c r="AR160" s="293"/>
      <c r="AS160" s="293"/>
      <c r="AT160" s="293"/>
      <c r="AU160" s="293"/>
      <c r="AV160" s="293"/>
      <c r="AW160" s="293"/>
      <c r="AX160" s="293"/>
      <c r="AY160" s="293"/>
    </row>
    <row r="161" spans="1:52" s="92" customFormat="1" ht="16.5" x14ac:dyDescent="0.3">
      <c r="A161" s="338"/>
      <c r="B161" s="338"/>
      <c r="C161" s="317"/>
      <c r="D161" s="512">
        <v>0</v>
      </c>
      <c r="E161" s="512"/>
      <c r="F161" s="512"/>
      <c r="G161" s="512"/>
      <c r="H161" s="92" t="s">
        <v>63</v>
      </c>
      <c r="K161" s="294"/>
      <c r="L161" s="513" t="e">
        <f>FLOOR((D161*Z140/Z135),0.25)</f>
        <v>#DIV/0!</v>
      </c>
      <c r="M161" s="514"/>
      <c r="N161" s="515"/>
      <c r="O161" s="318" t="s">
        <v>64</v>
      </c>
      <c r="P161" s="294"/>
      <c r="Q161" s="294"/>
      <c r="R161" s="294"/>
      <c r="S161" s="294"/>
      <c r="T161" s="294"/>
      <c r="U161" s="294"/>
      <c r="V161" s="319"/>
      <c r="W161" s="279"/>
      <c r="X161" s="279"/>
      <c r="AI161" s="290"/>
      <c r="AJ161" s="290"/>
      <c r="AK161" s="290"/>
      <c r="AL161" s="290"/>
      <c r="AM161" s="290"/>
      <c r="AN161" s="290"/>
      <c r="AO161" s="290"/>
      <c r="AP161" s="290"/>
      <c r="AQ161" s="290"/>
      <c r="AR161" s="290"/>
      <c r="AS161" s="290"/>
      <c r="AT161" s="290"/>
      <c r="AU161" s="290"/>
      <c r="AV161" s="290"/>
      <c r="AW161" s="290"/>
      <c r="AX161" s="290"/>
      <c r="AY161" s="290"/>
    </row>
    <row r="162" spans="1:52" s="118" customFormat="1" ht="3.95" customHeight="1" x14ac:dyDescent="0.3">
      <c r="K162" s="294"/>
      <c r="L162" s="294"/>
      <c r="M162" s="294"/>
      <c r="N162" s="294"/>
      <c r="O162" s="294"/>
      <c r="P162" s="294"/>
      <c r="Q162" s="294"/>
      <c r="R162" s="294"/>
      <c r="S162" s="294"/>
      <c r="T162" s="294"/>
      <c r="U162" s="294"/>
      <c r="V162" s="294"/>
      <c r="W162" s="92"/>
      <c r="X162" s="92"/>
      <c r="Y162" s="92"/>
      <c r="Z162" s="92"/>
      <c r="AI162" s="293"/>
      <c r="AJ162" s="293"/>
      <c r="AK162" s="293"/>
      <c r="AL162" s="293"/>
      <c r="AM162" s="293"/>
      <c r="AN162" s="293"/>
      <c r="AO162" s="293"/>
      <c r="AP162" s="293"/>
      <c r="AQ162" s="293"/>
      <c r="AR162" s="293"/>
      <c r="AS162" s="293"/>
      <c r="AT162" s="293"/>
      <c r="AU162" s="293"/>
      <c r="AV162" s="293"/>
      <c r="AW162" s="293"/>
      <c r="AX162" s="293"/>
      <c r="AY162" s="293"/>
    </row>
    <row r="163" spans="1:52" s="118" customFormat="1" ht="16.5" x14ac:dyDescent="0.3">
      <c r="C163" s="312"/>
      <c r="W163" s="92"/>
      <c r="X163" s="92"/>
      <c r="Y163" s="92"/>
      <c r="Z163" s="92"/>
      <c r="AI163" s="293"/>
      <c r="AJ163" s="293"/>
      <c r="AK163" s="293"/>
      <c r="AL163" s="293"/>
      <c r="AM163" s="293"/>
      <c r="AN163" s="293"/>
      <c r="AO163" s="293"/>
      <c r="AP163" s="293"/>
      <c r="AQ163" s="293"/>
      <c r="AR163" s="293"/>
      <c r="AS163" s="293"/>
      <c r="AT163" s="293"/>
      <c r="AU163" s="293"/>
      <c r="AV163" s="293"/>
      <c r="AW163" s="293"/>
      <c r="AX163" s="293"/>
      <c r="AY163" s="293"/>
    </row>
    <row r="164" spans="1:52" s="118" customFormat="1" ht="16.5" customHeight="1" x14ac:dyDescent="0.3">
      <c r="A164" s="440"/>
      <c r="B164" s="440"/>
      <c r="C164" s="316"/>
      <c r="D164" s="537" t="s">
        <v>131</v>
      </c>
      <c r="E164" s="537"/>
      <c r="F164" s="537"/>
      <c r="G164" s="537"/>
      <c r="H164" s="537"/>
      <c r="I164" s="537"/>
      <c r="J164" s="537"/>
      <c r="K164" s="537"/>
      <c r="L164" s="537"/>
      <c r="M164" s="537"/>
      <c r="N164" s="537"/>
      <c r="O164" s="537"/>
      <c r="P164" s="537"/>
      <c r="Q164" s="537"/>
      <c r="R164" s="537"/>
      <c r="S164" s="537"/>
      <c r="T164" s="537"/>
      <c r="U164" s="537"/>
      <c r="V164" s="537"/>
      <c r="W164" s="537"/>
      <c r="X164" s="537"/>
      <c r="Y164" s="537"/>
      <c r="Z164" s="537"/>
      <c r="AA164" s="537"/>
      <c r="AB164" s="537"/>
      <c r="AC164" s="537"/>
      <c r="AD164" s="537"/>
      <c r="AE164" s="537"/>
      <c r="AF164" s="537"/>
      <c r="AG164" s="537"/>
      <c r="AH164" s="117"/>
      <c r="AI164" s="293"/>
      <c r="AJ164" s="293"/>
      <c r="AK164" s="293"/>
      <c r="AL164" s="293"/>
      <c r="AM164" s="293"/>
      <c r="AN164" s="293"/>
      <c r="AO164" s="293"/>
      <c r="AP164" s="293"/>
      <c r="AQ164" s="293"/>
      <c r="AR164" s="293"/>
      <c r="AS164" s="293"/>
      <c r="AT164" s="293"/>
      <c r="AU164" s="293"/>
      <c r="AV164" s="293"/>
      <c r="AW164" s="293"/>
      <c r="AX164" s="293"/>
      <c r="AY164" s="293"/>
      <c r="AZ164" s="293"/>
    </row>
    <row r="165" spans="1:52" s="118" customFormat="1" ht="16.5" x14ac:dyDescent="0.3">
      <c r="A165" s="440"/>
      <c r="B165" s="440"/>
      <c r="C165" s="316"/>
      <c r="D165" s="537"/>
      <c r="E165" s="537"/>
      <c r="F165" s="537"/>
      <c r="G165" s="537"/>
      <c r="H165" s="537"/>
      <c r="I165" s="537"/>
      <c r="J165" s="537"/>
      <c r="K165" s="537"/>
      <c r="L165" s="537"/>
      <c r="M165" s="537"/>
      <c r="N165" s="537"/>
      <c r="O165" s="537"/>
      <c r="P165" s="537"/>
      <c r="Q165" s="537"/>
      <c r="R165" s="537"/>
      <c r="S165" s="537"/>
      <c r="T165" s="537"/>
      <c r="U165" s="537"/>
      <c r="V165" s="537"/>
      <c r="W165" s="537"/>
      <c r="X165" s="537"/>
      <c r="Y165" s="537"/>
      <c r="Z165" s="537"/>
      <c r="AA165" s="537"/>
      <c r="AB165" s="537"/>
      <c r="AC165" s="537"/>
      <c r="AD165" s="537"/>
      <c r="AE165" s="537"/>
      <c r="AF165" s="537"/>
      <c r="AG165" s="537"/>
      <c r="AH165" s="117"/>
      <c r="AI165" s="293"/>
      <c r="AJ165" s="293"/>
      <c r="AK165" s="293"/>
      <c r="AL165" s="293"/>
      <c r="AM165" s="293"/>
      <c r="AN165" s="293"/>
      <c r="AO165" s="293"/>
      <c r="AP165" s="293"/>
      <c r="AQ165" s="293"/>
      <c r="AR165" s="293"/>
      <c r="AS165" s="293"/>
      <c r="AT165" s="293"/>
      <c r="AU165" s="293"/>
      <c r="AV165" s="293"/>
      <c r="AW165" s="293"/>
      <c r="AX165" s="293"/>
      <c r="AY165" s="293"/>
      <c r="AZ165" s="293"/>
    </row>
    <row r="166" spans="1:52" s="118" customFormat="1" ht="16.5" x14ac:dyDescent="0.3">
      <c r="A166" s="440"/>
      <c r="B166" s="440"/>
      <c r="C166" s="316"/>
      <c r="D166" s="537"/>
      <c r="E166" s="537"/>
      <c r="F166" s="537"/>
      <c r="G166" s="537"/>
      <c r="H166" s="537"/>
      <c r="I166" s="537"/>
      <c r="J166" s="537"/>
      <c r="K166" s="537"/>
      <c r="L166" s="537"/>
      <c r="M166" s="537"/>
      <c r="N166" s="537"/>
      <c r="O166" s="537"/>
      <c r="P166" s="537"/>
      <c r="Q166" s="537"/>
      <c r="R166" s="537"/>
      <c r="S166" s="537"/>
      <c r="T166" s="537"/>
      <c r="U166" s="537"/>
      <c r="V166" s="537"/>
      <c r="W166" s="537"/>
      <c r="X166" s="537"/>
      <c r="Y166" s="537"/>
      <c r="Z166" s="537"/>
      <c r="AA166" s="537"/>
      <c r="AB166" s="537"/>
      <c r="AC166" s="537"/>
      <c r="AD166" s="537"/>
      <c r="AE166" s="537"/>
      <c r="AF166" s="537"/>
      <c r="AG166" s="537"/>
      <c r="AH166" s="117"/>
      <c r="AI166" s="293"/>
      <c r="AJ166" s="293"/>
      <c r="AK166" s="293"/>
      <c r="AL166" s="293"/>
      <c r="AM166" s="293"/>
      <c r="AN166" s="293"/>
      <c r="AO166" s="293"/>
      <c r="AP166" s="293"/>
      <c r="AQ166" s="293"/>
      <c r="AR166" s="293"/>
      <c r="AS166" s="293"/>
      <c r="AT166" s="293"/>
      <c r="AU166" s="293"/>
      <c r="AV166" s="293"/>
      <c r="AW166" s="293"/>
      <c r="AX166" s="293"/>
      <c r="AY166" s="293"/>
      <c r="AZ166" s="293"/>
    </row>
    <row r="167" spans="1:52" s="118" customFormat="1" ht="16.5" x14ac:dyDescent="0.3">
      <c r="C167" s="312"/>
      <c r="D167" s="537"/>
      <c r="E167" s="537"/>
      <c r="F167" s="537"/>
      <c r="G167" s="537"/>
      <c r="H167" s="537"/>
      <c r="I167" s="537"/>
      <c r="J167" s="537"/>
      <c r="K167" s="537"/>
      <c r="L167" s="537"/>
      <c r="M167" s="537"/>
      <c r="N167" s="537"/>
      <c r="O167" s="537"/>
      <c r="P167" s="537"/>
      <c r="Q167" s="537"/>
      <c r="R167" s="537"/>
      <c r="S167" s="537"/>
      <c r="T167" s="537"/>
      <c r="U167" s="537"/>
      <c r="V167" s="537"/>
      <c r="W167" s="537"/>
      <c r="X167" s="537"/>
      <c r="Y167" s="537"/>
      <c r="Z167" s="537"/>
      <c r="AA167" s="537"/>
      <c r="AB167" s="537"/>
      <c r="AC167" s="537"/>
      <c r="AD167" s="537"/>
      <c r="AE167" s="537"/>
      <c r="AF167" s="537"/>
      <c r="AG167" s="537"/>
      <c r="AH167" s="117"/>
      <c r="AI167" s="293"/>
      <c r="AJ167" s="293"/>
      <c r="AK167" s="293"/>
      <c r="AL167" s="293"/>
      <c r="AM167" s="293"/>
      <c r="AN167" s="293"/>
      <c r="AO167" s="293"/>
      <c r="AP167" s="293"/>
      <c r="AQ167" s="293"/>
      <c r="AR167" s="293"/>
      <c r="AS167" s="293"/>
      <c r="AT167" s="293"/>
      <c r="AU167" s="293"/>
      <c r="AV167" s="293"/>
      <c r="AW167" s="293"/>
      <c r="AX167" s="293"/>
      <c r="AY167" s="293"/>
      <c r="AZ167" s="293"/>
    </row>
    <row r="168" spans="1:52" s="52" customFormat="1" ht="15.75" x14ac:dyDescent="0.25">
      <c r="C168" s="60"/>
      <c r="Z168" s="3"/>
      <c r="AE168" s="74"/>
      <c r="AF168" s="57"/>
      <c r="AG168" s="50"/>
      <c r="AH168" s="53"/>
    </row>
    <row r="169" spans="1:52" x14ac:dyDescent="0.25">
      <c r="AB169" s="2"/>
      <c r="AD169" s="44" t="s">
        <v>122</v>
      </c>
    </row>
    <row r="170" spans="1:52" ht="6" customHeight="1" x14ac:dyDescent="0.25">
      <c r="AB170" s="2"/>
      <c r="AD170" s="44"/>
    </row>
    <row r="171" spans="1:52" s="49" customFormat="1" ht="18" x14ac:dyDescent="0.25">
      <c r="A171" s="416" t="s">
        <v>139</v>
      </c>
      <c r="B171" s="416"/>
      <c r="C171" s="416"/>
      <c r="D171" s="416"/>
      <c r="E171" s="416"/>
      <c r="F171" s="416"/>
      <c r="G171" s="416"/>
      <c r="H171" s="416"/>
      <c r="I171" s="416"/>
      <c r="J171" s="416"/>
      <c r="K171" s="416"/>
      <c r="L171" s="416"/>
      <c r="M171" s="416"/>
      <c r="N171" s="416"/>
      <c r="O171" s="416"/>
      <c r="P171" s="416"/>
      <c r="Q171" s="416"/>
      <c r="R171" s="416"/>
      <c r="S171" s="416"/>
      <c r="T171" s="416"/>
      <c r="U171" s="416"/>
      <c r="V171" s="416"/>
      <c r="W171" s="416"/>
      <c r="X171" s="416"/>
      <c r="Y171" s="416"/>
      <c r="Z171" s="416"/>
      <c r="AA171" s="416"/>
      <c r="AB171" s="416"/>
      <c r="AC171" s="416"/>
      <c r="AD171" s="416"/>
      <c r="AE171" s="416"/>
      <c r="AF171" s="416"/>
      <c r="AG171" s="416"/>
      <c r="AH171" s="416"/>
    </row>
    <row r="172" spans="1:52" ht="10.15" customHeight="1" x14ac:dyDescent="0.25">
      <c r="Z172" s="2"/>
      <c r="AE172" s="43"/>
      <c r="AF172" s="37"/>
      <c r="AG172" s="25"/>
    </row>
    <row r="173" spans="1:52" s="70" customFormat="1" ht="18" x14ac:dyDescent="0.25">
      <c r="A173" s="67" t="s">
        <v>29</v>
      </c>
      <c r="B173" s="62"/>
      <c r="C173" s="62"/>
      <c r="D173" s="62"/>
      <c r="E173" s="62"/>
      <c r="F173" s="62"/>
      <c r="G173" s="62"/>
      <c r="H173" s="62"/>
      <c r="I173" s="62"/>
      <c r="J173" s="62"/>
      <c r="K173" s="62"/>
      <c r="L173" s="62"/>
      <c r="M173" s="62"/>
      <c r="N173" s="62"/>
      <c r="O173" s="62"/>
      <c r="P173" s="62"/>
      <c r="Q173" s="62"/>
      <c r="R173" s="62"/>
      <c r="S173" s="62"/>
      <c r="T173" s="62"/>
      <c r="U173" s="62"/>
      <c r="V173" s="62"/>
      <c r="W173" s="62"/>
      <c r="X173" s="62"/>
      <c r="Y173" s="62"/>
      <c r="Z173" s="62"/>
      <c r="AA173" s="62"/>
      <c r="AB173" s="62"/>
      <c r="AC173" s="62"/>
      <c r="AD173" s="62"/>
      <c r="AE173" s="62"/>
      <c r="AF173" s="68"/>
      <c r="AG173" s="62"/>
      <c r="AH173" s="69"/>
    </row>
    <row r="174" spans="1:52" s="52" customFormat="1" ht="10.15" customHeight="1" x14ac:dyDescent="0.25">
      <c r="C174" s="60"/>
      <c r="Z174" s="3"/>
      <c r="AE174" s="74"/>
      <c r="AF174" s="57"/>
      <c r="AG174" s="50"/>
      <c r="AH174" s="53"/>
    </row>
    <row r="175" spans="1:52" s="141" customFormat="1" ht="16.5" customHeight="1" x14ac:dyDescent="0.3">
      <c r="A175" s="473">
        <v>1</v>
      </c>
      <c r="B175" s="473"/>
      <c r="C175" s="115"/>
      <c r="D175" s="442" t="s">
        <v>109</v>
      </c>
      <c r="E175" s="442"/>
      <c r="F175" s="442"/>
      <c r="G175" s="442"/>
      <c r="H175" s="442"/>
      <c r="I175" s="442"/>
      <c r="J175" s="442"/>
      <c r="K175" s="442"/>
      <c r="L175" s="442"/>
      <c r="M175" s="442"/>
      <c r="N175" s="442"/>
      <c r="O175" s="442"/>
      <c r="P175" s="442"/>
      <c r="Q175" s="442"/>
      <c r="R175" s="442"/>
      <c r="S175" s="442"/>
      <c r="T175" s="442"/>
      <c r="U175" s="442"/>
      <c r="V175" s="442"/>
      <c r="W175" s="442"/>
      <c r="X175" s="442"/>
      <c r="Y175" s="442"/>
      <c r="Z175" s="442"/>
      <c r="AA175" s="442"/>
      <c r="AB175" s="442"/>
      <c r="AC175" s="442"/>
      <c r="AD175" s="442"/>
      <c r="AE175" s="442"/>
      <c r="AF175" s="442"/>
      <c r="AG175" s="442"/>
      <c r="AH175" s="181"/>
    </row>
    <row r="176" spans="1:52" s="141" customFormat="1" ht="16.5" x14ac:dyDescent="0.3">
      <c r="A176" s="490"/>
      <c r="B176" s="490"/>
      <c r="C176" s="115"/>
      <c r="D176" s="442"/>
      <c r="E176" s="442"/>
      <c r="F176" s="442"/>
      <c r="G176" s="442"/>
      <c r="H176" s="442"/>
      <c r="I176" s="442"/>
      <c r="J176" s="442"/>
      <c r="K176" s="442"/>
      <c r="L176" s="442"/>
      <c r="M176" s="442"/>
      <c r="N176" s="442"/>
      <c r="O176" s="442"/>
      <c r="P176" s="442"/>
      <c r="Q176" s="442"/>
      <c r="R176" s="442"/>
      <c r="S176" s="442"/>
      <c r="T176" s="442"/>
      <c r="U176" s="442"/>
      <c r="V176" s="442"/>
      <c r="W176" s="442"/>
      <c r="X176" s="442"/>
      <c r="Y176" s="442"/>
      <c r="Z176" s="442"/>
      <c r="AA176" s="442"/>
      <c r="AB176" s="442"/>
      <c r="AC176" s="442"/>
      <c r="AD176" s="442"/>
      <c r="AE176" s="442"/>
      <c r="AF176" s="442"/>
      <c r="AG176" s="442"/>
      <c r="AH176" s="181"/>
    </row>
    <row r="177" spans="1:50" s="141" customFormat="1" ht="16.5" x14ac:dyDescent="0.3">
      <c r="A177" s="490"/>
      <c r="B177" s="490"/>
      <c r="C177" s="115"/>
      <c r="D177" s="121" t="s">
        <v>13</v>
      </c>
      <c r="E177" s="492" t="s">
        <v>140</v>
      </c>
      <c r="F177" s="492"/>
      <c r="G177" s="492"/>
      <c r="H177" s="492"/>
      <c r="I177" s="492"/>
      <c r="J177" s="492"/>
      <c r="K177" s="492"/>
      <c r="L177" s="492"/>
      <c r="M177" s="492"/>
      <c r="N177" s="492"/>
      <c r="O177" s="492"/>
      <c r="P177" s="492"/>
      <c r="Q177" s="492"/>
      <c r="R177" s="492"/>
      <c r="S177" s="278"/>
      <c r="T177" s="278"/>
      <c r="X177" s="332"/>
      <c r="Z177" s="113"/>
      <c r="AA177" s="113"/>
      <c r="AH177" s="161"/>
    </row>
    <row r="178" spans="1:50" s="141" customFormat="1" ht="16.5" x14ac:dyDescent="0.3">
      <c r="A178" s="342"/>
      <c r="B178" s="342"/>
      <c r="C178" s="115"/>
      <c r="D178" s="158"/>
      <c r="F178" s="113"/>
      <c r="G178" s="113"/>
      <c r="H178" s="278"/>
      <c r="I178" s="278"/>
      <c r="J178" s="278"/>
      <c r="K178" s="278"/>
      <c r="L178" s="278"/>
      <c r="M178" s="278"/>
      <c r="N178" s="278"/>
      <c r="O178" s="278"/>
      <c r="P178" s="278"/>
      <c r="Q178" s="278"/>
      <c r="R178" s="278"/>
      <c r="S178" s="278"/>
      <c r="T178" s="278"/>
      <c r="Y178" s="113"/>
      <c r="Z178" s="113"/>
      <c r="AG178" s="161"/>
    </row>
    <row r="179" spans="1:50" s="141" customFormat="1" ht="16.5" x14ac:dyDescent="0.3">
      <c r="A179" s="342"/>
      <c r="B179" s="342"/>
      <c r="C179" s="115"/>
      <c r="D179" s="330" t="s">
        <v>20</v>
      </c>
      <c r="E179" s="258" t="s">
        <v>70</v>
      </c>
      <c r="F179" s="113"/>
      <c r="G179" s="113"/>
      <c r="H179" s="278"/>
      <c r="I179" s="278"/>
      <c r="J179" s="278"/>
      <c r="K179" s="278"/>
      <c r="L179" s="278"/>
      <c r="M179" s="278"/>
      <c r="N179" s="491">
        <f>Z135</f>
        <v>0</v>
      </c>
      <c r="O179" s="491"/>
      <c r="P179" s="491"/>
      <c r="Q179" s="491"/>
      <c r="R179" s="141" t="s">
        <v>82</v>
      </c>
      <c r="S179" s="278"/>
      <c r="T179" s="278"/>
      <c r="Y179" s="113"/>
      <c r="Z179" s="113"/>
      <c r="AG179" s="161"/>
    </row>
    <row r="180" spans="1:50" s="141" customFormat="1" ht="16.5" x14ac:dyDescent="0.3">
      <c r="A180" s="342"/>
      <c r="B180" s="342"/>
      <c r="C180" s="115"/>
      <c r="D180" s="161"/>
      <c r="F180" s="113"/>
      <c r="G180" s="113"/>
      <c r="H180" s="278"/>
      <c r="I180" s="278"/>
      <c r="J180" s="278"/>
      <c r="K180" s="278"/>
      <c r="L180" s="278"/>
      <c r="M180" s="278"/>
      <c r="N180" s="278"/>
      <c r="O180" s="278"/>
      <c r="P180" s="278"/>
      <c r="Q180" s="278"/>
      <c r="R180" s="278"/>
      <c r="S180" s="278"/>
      <c r="T180" s="278"/>
      <c r="Y180" s="113"/>
      <c r="Z180" s="113"/>
      <c r="AF180" s="161"/>
      <c r="AH180" s="114"/>
    </row>
    <row r="181" spans="1:50" s="118" customFormat="1" ht="16.5" x14ac:dyDescent="0.3">
      <c r="C181" s="312"/>
      <c r="D181" s="330" t="s">
        <v>21</v>
      </c>
      <c r="E181" s="313" t="s">
        <v>71</v>
      </c>
      <c r="Z181" s="117"/>
      <c r="AB181" s="314"/>
      <c r="AI181" s="293"/>
      <c r="AJ181" s="293"/>
      <c r="AK181" s="293"/>
      <c r="AL181" s="293"/>
      <c r="AM181" s="293"/>
      <c r="AN181" s="293"/>
      <c r="AO181" s="293"/>
      <c r="AP181" s="293"/>
      <c r="AQ181" s="293"/>
      <c r="AR181" s="293"/>
      <c r="AS181" s="293"/>
      <c r="AT181" s="293"/>
      <c r="AU181" s="293"/>
      <c r="AV181" s="293"/>
      <c r="AW181" s="293"/>
      <c r="AX181" s="293"/>
    </row>
    <row r="182" spans="1:50" s="102" customFormat="1" ht="16.5" customHeight="1" x14ac:dyDescent="0.3">
      <c r="C182" s="110"/>
      <c r="E182" s="118" t="s">
        <v>72</v>
      </c>
      <c r="Z182" s="489">
        <v>0</v>
      </c>
      <c r="AA182" s="489"/>
      <c r="AB182" s="489"/>
      <c r="AC182" s="175"/>
      <c r="AD182" s="175"/>
      <c r="AE182" s="175"/>
      <c r="AF182" s="175"/>
      <c r="AG182" s="175"/>
      <c r="AH182" s="175"/>
    </row>
    <row r="183" spans="1:50" s="102" customFormat="1" ht="3" customHeight="1" x14ac:dyDescent="0.3">
      <c r="C183" s="110"/>
      <c r="E183" s="118"/>
      <c r="U183" s="172"/>
      <c r="Z183" s="126"/>
      <c r="AA183" s="126"/>
      <c r="AB183" s="126"/>
      <c r="AC183" s="175"/>
      <c r="AD183" s="175"/>
      <c r="AE183" s="175"/>
      <c r="AF183" s="175"/>
      <c r="AG183" s="175"/>
      <c r="AH183" s="175"/>
    </row>
    <row r="184" spans="1:50" s="102" customFormat="1" ht="16.5" x14ac:dyDescent="0.3">
      <c r="C184" s="110"/>
      <c r="E184" s="118" t="s">
        <v>165</v>
      </c>
      <c r="Z184" s="489">
        <v>0</v>
      </c>
      <c r="AA184" s="489"/>
      <c r="AB184" s="489"/>
      <c r="AC184" s="98" t="s">
        <v>8</v>
      </c>
      <c r="AD184" s="175"/>
      <c r="AE184" s="175"/>
      <c r="AF184" s="175"/>
      <c r="AH184" s="175"/>
    </row>
    <row r="185" spans="1:50" s="102" customFormat="1" ht="3" customHeight="1" x14ac:dyDescent="0.3">
      <c r="C185" s="110"/>
      <c r="E185" s="118"/>
      <c r="U185" s="172"/>
      <c r="Z185" s="177"/>
      <c r="AA185" s="175"/>
      <c r="AC185" s="292"/>
      <c r="AD185" s="175"/>
      <c r="AE185" s="175"/>
      <c r="AF185" s="175"/>
      <c r="AH185" s="175"/>
    </row>
    <row r="186" spans="1:50" s="102" customFormat="1" ht="16.5" x14ac:dyDescent="0.3">
      <c r="C186" s="110"/>
      <c r="E186" s="118" t="s">
        <v>73</v>
      </c>
      <c r="Z186" s="489">
        <v>0</v>
      </c>
      <c r="AA186" s="489"/>
      <c r="AB186" s="489"/>
      <c r="AC186" s="98" t="s">
        <v>8</v>
      </c>
      <c r="AD186" s="175"/>
      <c r="AE186" s="175"/>
      <c r="AF186" s="175"/>
      <c r="AH186" s="175"/>
    </row>
    <row r="187" spans="1:50" s="102" customFormat="1" ht="3" customHeight="1" x14ac:dyDescent="0.3">
      <c r="C187" s="110"/>
      <c r="E187" s="118"/>
      <c r="U187" s="172"/>
      <c r="Z187" s="177"/>
      <c r="AA187" s="175"/>
      <c r="AC187" s="292"/>
      <c r="AD187" s="175"/>
      <c r="AE187" s="175"/>
      <c r="AF187" s="175"/>
      <c r="AH187" s="175"/>
    </row>
    <row r="188" spans="1:50" s="102" customFormat="1" ht="16.5" x14ac:dyDescent="0.3">
      <c r="C188" s="110"/>
      <c r="E188" s="118" t="s">
        <v>74</v>
      </c>
      <c r="Z188" s="489">
        <v>0</v>
      </c>
      <c r="AA188" s="489"/>
      <c r="AB188" s="489"/>
      <c r="AC188" s="98" t="s">
        <v>8</v>
      </c>
      <c r="AD188" s="175"/>
      <c r="AE188" s="175"/>
      <c r="AF188" s="175"/>
      <c r="AH188" s="175"/>
    </row>
    <row r="189" spans="1:50" s="102" customFormat="1" ht="3" customHeight="1" x14ac:dyDescent="0.3">
      <c r="C189" s="110"/>
      <c r="E189" s="118"/>
      <c r="Z189" s="172"/>
      <c r="AA189" s="178"/>
      <c r="AC189" s="98"/>
      <c r="AD189" s="175"/>
      <c r="AE189" s="175"/>
      <c r="AF189" s="175"/>
      <c r="AH189" s="175"/>
    </row>
    <row r="190" spans="1:50" s="102" customFormat="1" ht="16.5" x14ac:dyDescent="0.3">
      <c r="C190" s="110"/>
      <c r="E190" s="118" t="s">
        <v>166</v>
      </c>
      <c r="Z190" s="489">
        <v>0</v>
      </c>
      <c r="AA190" s="489"/>
      <c r="AB190" s="489"/>
      <c r="AC190" s="98" t="s">
        <v>9</v>
      </c>
      <c r="AD190" s="175"/>
      <c r="AE190" s="175"/>
      <c r="AF190" s="175"/>
      <c r="AH190" s="175"/>
    </row>
    <row r="191" spans="1:50" s="102" customFormat="1" ht="3" customHeight="1" x14ac:dyDescent="0.3">
      <c r="C191" s="110"/>
      <c r="E191" s="118"/>
      <c r="Z191" s="172"/>
      <c r="AA191" s="178"/>
      <c r="AC191" s="98"/>
      <c r="AD191" s="175"/>
      <c r="AE191" s="175"/>
      <c r="AF191" s="175"/>
      <c r="AH191" s="175"/>
    </row>
    <row r="192" spans="1:50" s="102" customFormat="1" ht="16.5" x14ac:dyDescent="0.3">
      <c r="C192" s="110"/>
      <c r="E192" s="118" t="s">
        <v>171</v>
      </c>
      <c r="Z192" s="489">
        <v>0</v>
      </c>
      <c r="AA192" s="489"/>
      <c r="AB192" s="489"/>
      <c r="AC192" s="98" t="s">
        <v>8</v>
      </c>
      <c r="AD192" s="175"/>
      <c r="AE192" s="175"/>
      <c r="AF192" s="175"/>
      <c r="AH192" s="175"/>
    </row>
    <row r="193" spans="1:34" s="102" customFormat="1" ht="3" customHeight="1" x14ac:dyDescent="0.3">
      <c r="C193" s="110"/>
      <c r="E193" s="118"/>
      <c r="Z193" s="172"/>
      <c r="AA193" s="178"/>
      <c r="AC193" s="98"/>
      <c r="AD193" s="175"/>
      <c r="AE193" s="175"/>
      <c r="AF193" s="175"/>
      <c r="AH193" s="175"/>
    </row>
    <row r="194" spans="1:34" s="102" customFormat="1" ht="16.5" x14ac:dyDescent="0.3">
      <c r="C194" s="110"/>
      <c r="E194" s="118" t="s">
        <v>172</v>
      </c>
      <c r="Z194" s="489">
        <v>0</v>
      </c>
      <c r="AA194" s="489"/>
      <c r="AB194" s="489"/>
      <c r="AC194" s="98" t="s">
        <v>8</v>
      </c>
      <c r="AD194" s="175"/>
      <c r="AE194" s="175"/>
      <c r="AF194" s="175"/>
      <c r="AH194" s="175"/>
    </row>
    <row r="195" spans="1:34" s="102" customFormat="1" ht="3" customHeight="1" x14ac:dyDescent="0.3">
      <c r="C195" s="110"/>
      <c r="E195" s="118"/>
      <c r="Z195" s="172"/>
      <c r="AA195" s="178"/>
      <c r="AB195" s="107"/>
      <c r="AC195" s="292"/>
      <c r="AD195" s="175"/>
      <c r="AE195" s="175"/>
      <c r="AF195" s="175"/>
      <c r="AG195" s="175"/>
      <c r="AH195" s="175"/>
    </row>
    <row r="196" spans="1:34" s="102" customFormat="1" ht="16.5" x14ac:dyDescent="0.3">
      <c r="C196" s="110"/>
      <c r="E196" s="118" t="s">
        <v>75</v>
      </c>
      <c r="Z196" s="488" t="e">
        <f>(Z184*9)/Z182</f>
        <v>#DIV/0!</v>
      </c>
      <c r="AA196" s="488"/>
      <c r="AB196" s="488"/>
      <c r="AC196" s="292"/>
      <c r="AD196" s="175"/>
      <c r="AE196" s="175"/>
      <c r="AF196" s="175"/>
      <c r="AG196" s="175"/>
      <c r="AH196" s="126"/>
    </row>
    <row r="197" spans="1:34" s="102" customFormat="1" ht="3" customHeight="1" x14ac:dyDescent="0.3">
      <c r="C197" s="110"/>
      <c r="E197" s="118"/>
      <c r="Z197" s="172"/>
      <c r="AB197" s="107"/>
      <c r="AC197" s="175"/>
      <c r="AD197" s="175"/>
      <c r="AE197" s="175"/>
      <c r="AF197" s="175"/>
      <c r="AG197" s="175"/>
      <c r="AH197" s="126"/>
    </row>
    <row r="198" spans="1:34" s="102" customFormat="1" ht="16.5" x14ac:dyDescent="0.3">
      <c r="C198" s="110"/>
      <c r="E198" s="118" t="s">
        <v>76</v>
      </c>
      <c r="Z198" s="488" t="e">
        <f>(Z186*9)/Z182</f>
        <v>#DIV/0!</v>
      </c>
      <c r="AA198" s="488"/>
      <c r="AB198" s="488"/>
      <c r="AC198" s="175"/>
      <c r="AD198" s="175"/>
      <c r="AE198" s="175"/>
      <c r="AF198" s="175"/>
      <c r="AG198" s="126"/>
      <c r="AH198" s="126"/>
    </row>
    <row r="199" spans="1:34" s="102" customFormat="1" ht="3" customHeight="1" x14ac:dyDescent="0.3">
      <c r="C199" s="110"/>
      <c r="E199" s="118"/>
      <c r="Z199" s="172"/>
      <c r="AB199" s="107"/>
      <c r="AF199" s="103"/>
      <c r="AH199" s="104"/>
    </row>
    <row r="200" spans="1:34" s="98" customFormat="1" ht="16.5" x14ac:dyDescent="0.3">
      <c r="C200" s="99"/>
      <c r="E200" s="118" t="s">
        <v>77</v>
      </c>
      <c r="F200" s="179"/>
      <c r="G200" s="179"/>
      <c r="H200" s="179"/>
      <c r="I200" s="179"/>
      <c r="J200" s="179"/>
      <c r="K200" s="179"/>
      <c r="L200" s="179"/>
      <c r="M200" s="179"/>
      <c r="N200" s="179"/>
      <c r="O200" s="179"/>
      <c r="Z200" s="488" t="e">
        <f>(Z194*4)/Z182</f>
        <v>#DIV/0!</v>
      </c>
      <c r="AA200" s="488"/>
      <c r="AB200" s="488"/>
      <c r="AC200" s="102"/>
      <c r="AD200" s="102"/>
      <c r="AE200" s="102"/>
      <c r="AF200" s="103"/>
      <c r="AG200" s="102"/>
      <c r="AH200" s="104"/>
    </row>
    <row r="201" spans="1:34" s="102" customFormat="1" ht="11.25" customHeight="1" x14ac:dyDescent="0.25">
      <c r="C201" s="110"/>
      <c r="D201" s="180"/>
      <c r="E201" s="181"/>
      <c r="F201" s="181"/>
      <c r="G201" s="181"/>
      <c r="H201" s="181"/>
      <c r="I201" s="181"/>
      <c r="J201" s="181"/>
      <c r="K201" s="181"/>
      <c r="L201" s="181"/>
      <c r="M201" s="181"/>
      <c r="N201" s="181"/>
      <c r="O201" s="181"/>
      <c r="P201" s="181"/>
      <c r="Q201" s="181"/>
      <c r="R201" s="181"/>
      <c r="S201" s="181"/>
      <c r="T201" s="181"/>
      <c r="U201" s="181"/>
      <c r="V201" s="181"/>
      <c r="W201" s="181"/>
      <c r="X201" s="181"/>
      <c r="Y201" s="181"/>
      <c r="Z201" s="181"/>
      <c r="AA201" s="181"/>
      <c r="AB201" s="181"/>
      <c r="AC201" s="352"/>
      <c r="AD201" s="352"/>
      <c r="AE201" s="352"/>
      <c r="AF201" s="103"/>
      <c r="AH201" s="104"/>
    </row>
    <row r="202" spans="1:34" s="102" customFormat="1" ht="12" customHeight="1" x14ac:dyDescent="0.25">
      <c r="C202" s="110"/>
      <c r="AF202" s="112"/>
      <c r="AG202" s="100"/>
      <c r="AH202" s="104"/>
    </row>
    <row r="203" spans="1:34" s="184" customFormat="1" ht="16.5" x14ac:dyDescent="0.3">
      <c r="A203" s="493">
        <v>2</v>
      </c>
      <c r="B203" s="493"/>
      <c r="C203" s="182"/>
      <c r="D203" s="158" t="s">
        <v>110</v>
      </c>
      <c r="E203" s="120"/>
      <c r="F203" s="98"/>
      <c r="G203" s="98"/>
      <c r="H203" s="98"/>
      <c r="I203" s="98"/>
      <c r="J203" s="98"/>
      <c r="K203" s="98"/>
      <c r="L203" s="98"/>
      <c r="M203" s="98"/>
      <c r="N203" s="98"/>
      <c r="O203" s="98"/>
      <c r="P203" s="98"/>
      <c r="Q203" s="98"/>
      <c r="R203" s="98"/>
      <c r="S203" s="98"/>
      <c r="T203" s="98"/>
      <c r="U203" s="98"/>
      <c r="V203" s="98"/>
      <c r="W203" s="98"/>
      <c r="X203" s="98"/>
      <c r="Y203" s="98"/>
      <c r="Z203" s="98"/>
      <c r="AA203" s="183"/>
      <c r="AB203" s="183"/>
      <c r="AC203" s="98"/>
      <c r="AD203" s="98"/>
      <c r="AE203" s="98"/>
      <c r="AF203" s="38"/>
      <c r="AG203" s="98"/>
      <c r="AH203" s="105"/>
    </row>
    <row r="204" spans="1:34" s="102" customFormat="1" ht="3" customHeight="1" x14ac:dyDescent="0.3">
      <c r="A204" s="110"/>
      <c r="B204" s="110"/>
      <c r="C204" s="110"/>
      <c r="D204" s="118"/>
      <c r="E204" s="118"/>
      <c r="F204" s="180"/>
      <c r="G204" s="180"/>
      <c r="H204" s="180"/>
      <c r="I204" s="180"/>
      <c r="J204" s="180"/>
      <c r="K204" s="180"/>
      <c r="L204" s="180"/>
      <c r="M204" s="180"/>
      <c r="N204" s="180"/>
      <c r="O204" s="180"/>
      <c r="P204" s="180"/>
      <c r="Q204" s="180"/>
      <c r="R204" s="186"/>
      <c r="S204" s="186"/>
      <c r="T204" s="180"/>
      <c r="U204" s="180"/>
      <c r="V204" s="180"/>
      <c r="W204" s="180"/>
      <c r="X204" s="180"/>
      <c r="Y204" s="180"/>
      <c r="Z204" s="180"/>
      <c r="AA204" s="186"/>
      <c r="AB204" s="186"/>
      <c r="AF204" s="187"/>
      <c r="AG204" s="188"/>
      <c r="AH204" s="104"/>
    </row>
    <row r="205" spans="1:34" s="184" customFormat="1" ht="18" x14ac:dyDescent="0.3">
      <c r="A205" s="99"/>
      <c r="B205" s="99"/>
      <c r="C205" s="99"/>
      <c r="D205" s="308" t="s">
        <v>13</v>
      </c>
      <c r="E205" s="116" t="s">
        <v>111</v>
      </c>
      <c r="F205" s="189"/>
      <c r="G205" s="180"/>
      <c r="H205" s="180"/>
      <c r="I205" s="180"/>
      <c r="J205" s="180"/>
      <c r="K205" s="180"/>
      <c r="L205" s="180"/>
      <c r="M205" s="180"/>
      <c r="N205" s="180"/>
      <c r="O205" s="180"/>
      <c r="P205" s="180"/>
      <c r="Q205" s="180"/>
      <c r="R205" s="180"/>
      <c r="S205" s="180"/>
      <c r="T205" s="180"/>
      <c r="U205" s="180"/>
      <c r="V205" s="180"/>
      <c r="W205" s="180"/>
      <c r="X205" s="180"/>
      <c r="Y205" s="180"/>
      <c r="Z205" s="180"/>
      <c r="AA205" s="186"/>
      <c r="AB205" s="186"/>
      <c r="AC205" s="291"/>
      <c r="AD205" s="98" t="s">
        <v>0</v>
      </c>
      <c r="AF205" s="291"/>
      <c r="AG205" s="98" t="s">
        <v>1</v>
      </c>
      <c r="AH205" s="99"/>
    </row>
    <row r="206" spans="1:34" s="102" customFormat="1" ht="6" customHeight="1" x14ac:dyDescent="0.3">
      <c r="A206" s="110"/>
      <c r="B206" s="110"/>
      <c r="C206" s="110"/>
      <c r="D206" s="118"/>
      <c r="E206" s="185"/>
      <c r="F206" s="180"/>
      <c r="G206" s="180"/>
      <c r="H206" s="180"/>
      <c r="I206" s="180"/>
      <c r="J206" s="180"/>
      <c r="K206" s="180"/>
      <c r="L206" s="180"/>
      <c r="M206" s="180"/>
      <c r="N206" s="180"/>
      <c r="O206" s="180"/>
      <c r="P206" s="180"/>
      <c r="Q206" s="180"/>
      <c r="R206" s="186"/>
      <c r="S206" s="186"/>
      <c r="T206" s="180"/>
      <c r="U206" s="180"/>
      <c r="V206" s="180"/>
      <c r="W206" s="180"/>
      <c r="X206" s="180"/>
      <c r="Y206" s="180"/>
      <c r="Z206" s="180"/>
      <c r="AA206" s="186"/>
      <c r="AB206" s="186"/>
      <c r="AF206" s="187"/>
      <c r="AG206" s="188"/>
      <c r="AH206" s="104"/>
    </row>
    <row r="207" spans="1:34" s="184" customFormat="1" ht="16.5" customHeight="1" x14ac:dyDescent="0.3">
      <c r="A207" s="190"/>
      <c r="B207" s="190"/>
      <c r="C207" s="190"/>
      <c r="D207" s="308" t="s">
        <v>13</v>
      </c>
      <c r="E207" s="462" t="s">
        <v>173</v>
      </c>
      <c r="F207" s="462"/>
      <c r="G207" s="462"/>
      <c r="H207" s="462"/>
      <c r="I207" s="462"/>
      <c r="J207" s="462"/>
      <c r="K207" s="462"/>
      <c r="L207" s="462"/>
      <c r="M207" s="462"/>
      <c r="N207" s="462"/>
      <c r="O207" s="462"/>
      <c r="P207" s="462"/>
      <c r="Q207" s="462"/>
      <c r="R207" s="462"/>
      <c r="S207" s="462"/>
      <c r="T207" s="462"/>
      <c r="U207" s="462"/>
      <c r="V207" s="462"/>
      <c r="W207" s="462"/>
      <c r="X207" s="462"/>
      <c r="Y207" s="462"/>
      <c r="Z207" s="462"/>
      <c r="AA207" s="539"/>
      <c r="AB207" s="186"/>
      <c r="AC207" s="291"/>
      <c r="AD207" s="98" t="s">
        <v>0</v>
      </c>
      <c r="AF207" s="291"/>
      <c r="AG207" s="98" t="s">
        <v>1</v>
      </c>
      <c r="AH207" s="99"/>
    </row>
    <row r="208" spans="1:34" s="102" customFormat="1" ht="16.5" x14ac:dyDescent="0.3">
      <c r="A208" s="110"/>
      <c r="B208" s="110"/>
      <c r="C208" s="110"/>
      <c r="D208" s="118"/>
      <c r="E208" s="462"/>
      <c r="F208" s="462"/>
      <c r="G208" s="462"/>
      <c r="H208" s="462"/>
      <c r="I208" s="462"/>
      <c r="J208" s="462"/>
      <c r="K208" s="462"/>
      <c r="L208" s="462"/>
      <c r="M208" s="462"/>
      <c r="N208" s="462"/>
      <c r="O208" s="462"/>
      <c r="P208" s="462"/>
      <c r="Q208" s="462"/>
      <c r="R208" s="462"/>
      <c r="S208" s="462"/>
      <c r="T208" s="462"/>
      <c r="U208" s="462"/>
      <c r="V208" s="462"/>
      <c r="W208" s="462"/>
      <c r="X208" s="462"/>
      <c r="Y208" s="462"/>
      <c r="Z208" s="462"/>
      <c r="AA208" s="539"/>
      <c r="AB208" s="186"/>
      <c r="AF208" s="187"/>
      <c r="AG208" s="188"/>
      <c r="AH208" s="104"/>
    </row>
    <row r="209" spans="1:52" s="102" customFormat="1" ht="6" customHeight="1" x14ac:dyDescent="0.3">
      <c r="A209" s="110"/>
      <c r="B209" s="110"/>
      <c r="C209" s="110"/>
      <c r="D209" s="118"/>
      <c r="E209" s="185"/>
      <c r="F209" s="180"/>
      <c r="G209" s="180"/>
      <c r="H209" s="180"/>
      <c r="I209" s="180"/>
      <c r="J209" s="180"/>
      <c r="K209" s="180"/>
      <c r="L209" s="180"/>
      <c r="M209" s="180"/>
      <c r="N209" s="180"/>
      <c r="O209" s="180"/>
      <c r="P209" s="180"/>
      <c r="Q209" s="180"/>
      <c r="R209" s="186"/>
      <c r="S209" s="186"/>
      <c r="T209" s="180"/>
      <c r="U209" s="180"/>
      <c r="V209" s="180"/>
      <c r="W209" s="180"/>
      <c r="X209" s="180"/>
      <c r="Y209" s="180"/>
      <c r="Z209" s="180"/>
      <c r="AA209" s="186"/>
      <c r="AB209" s="186"/>
      <c r="AF209" s="187"/>
      <c r="AG209" s="188"/>
      <c r="AH209" s="104"/>
    </row>
    <row r="210" spans="1:52" s="98" customFormat="1" ht="18" customHeight="1" x14ac:dyDescent="0.3">
      <c r="A210" s="190"/>
      <c r="B210" s="190"/>
      <c r="C210" s="190"/>
      <c r="D210" s="308" t="s">
        <v>13</v>
      </c>
      <c r="E210" s="95" t="s">
        <v>112</v>
      </c>
      <c r="F210" s="181"/>
      <c r="G210" s="181"/>
      <c r="H210" s="181"/>
      <c r="I210" s="181"/>
      <c r="J210" s="181"/>
      <c r="K210" s="181"/>
      <c r="L210" s="181"/>
      <c r="M210" s="181"/>
      <c r="N210" s="181"/>
      <c r="O210" s="181"/>
      <c r="P210" s="181"/>
      <c r="Q210" s="181"/>
      <c r="R210" s="181"/>
      <c r="S210" s="181"/>
      <c r="T210" s="181"/>
      <c r="U210" s="181"/>
      <c r="V210" s="181"/>
      <c r="W210" s="181"/>
      <c r="X210" s="181"/>
      <c r="Y210" s="181"/>
      <c r="Z210" s="181"/>
      <c r="AA210" s="181"/>
      <c r="AB210" s="181"/>
      <c r="AC210" s="291"/>
      <c r="AD210" s="98" t="s">
        <v>0</v>
      </c>
      <c r="AE210" s="184"/>
      <c r="AF210" s="291"/>
      <c r="AG210" s="98" t="s">
        <v>1</v>
      </c>
      <c r="AH210" s="105"/>
    </row>
    <row r="211" spans="1:52" s="118" customFormat="1" ht="16.5" customHeight="1" x14ac:dyDescent="0.3">
      <c r="E211" s="487" t="s">
        <v>113</v>
      </c>
      <c r="F211" s="487"/>
      <c r="G211" s="487"/>
      <c r="H211" s="487"/>
      <c r="I211" s="487"/>
      <c r="J211" s="487"/>
      <c r="K211" s="487"/>
      <c r="L211" s="487"/>
      <c r="M211" s="487"/>
      <c r="N211" s="487"/>
      <c r="O211" s="487"/>
      <c r="P211" s="487"/>
      <c r="Q211" s="487"/>
      <c r="R211" s="487"/>
      <c r="S211" s="487"/>
      <c r="T211" s="487"/>
      <c r="U211" s="487"/>
      <c r="V211" s="487"/>
      <c r="W211" s="487"/>
      <c r="X211" s="487"/>
      <c r="Y211" s="487"/>
      <c r="Z211" s="487"/>
      <c r="AA211" s="487"/>
      <c r="AB211" s="233"/>
      <c r="AC211" s="233"/>
      <c r="AD211" s="233"/>
      <c r="AE211" s="233"/>
      <c r="AF211" s="233"/>
      <c r="AG211" s="233"/>
      <c r="AH211" s="233"/>
      <c r="AI211" s="293"/>
      <c r="AJ211" s="293"/>
      <c r="AK211" s="293"/>
      <c r="AL211" s="293"/>
      <c r="AM211" s="293"/>
      <c r="AN211" s="293"/>
      <c r="AO211" s="293"/>
      <c r="AP211" s="293"/>
      <c r="AQ211" s="293"/>
      <c r="AR211" s="293"/>
      <c r="AS211" s="293"/>
      <c r="AT211" s="293"/>
      <c r="AU211" s="293"/>
      <c r="AV211" s="293"/>
      <c r="AW211" s="293"/>
      <c r="AX211" s="293"/>
      <c r="AY211" s="293"/>
      <c r="AZ211" s="293"/>
    </row>
    <row r="212" spans="1:52" s="118" customFormat="1" ht="16.5" x14ac:dyDescent="0.3">
      <c r="E212" s="487"/>
      <c r="F212" s="487"/>
      <c r="G212" s="487"/>
      <c r="H212" s="487"/>
      <c r="I212" s="487"/>
      <c r="J212" s="487"/>
      <c r="K212" s="487"/>
      <c r="L212" s="487"/>
      <c r="M212" s="487"/>
      <c r="N212" s="487"/>
      <c r="O212" s="487"/>
      <c r="P212" s="487"/>
      <c r="Q212" s="487"/>
      <c r="R212" s="487"/>
      <c r="S212" s="487"/>
      <c r="T212" s="487"/>
      <c r="U212" s="487"/>
      <c r="V212" s="487"/>
      <c r="W212" s="487"/>
      <c r="X212" s="487"/>
      <c r="Y212" s="487"/>
      <c r="Z212" s="487"/>
      <c r="AA212" s="487"/>
      <c r="AB212" s="233"/>
      <c r="AC212" s="233"/>
      <c r="AD212" s="233"/>
      <c r="AE212" s="233"/>
      <c r="AF212" s="233"/>
      <c r="AG212" s="233"/>
      <c r="AH212" s="233"/>
      <c r="AI212" s="293"/>
      <c r="AJ212" s="293"/>
      <c r="AK212" s="293"/>
      <c r="AL212" s="293"/>
      <c r="AM212" s="293"/>
      <c r="AN212" s="293"/>
      <c r="AO212" s="293"/>
      <c r="AP212" s="293"/>
      <c r="AQ212" s="293"/>
      <c r="AR212" s="293"/>
      <c r="AS212" s="293"/>
      <c r="AT212" s="293"/>
      <c r="AU212" s="293"/>
      <c r="AV212" s="293"/>
      <c r="AW212" s="293"/>
      <c r="AX212" s="293"/>
      <c r="AY212" s="293"/>
      <c r="AZ212" s="293"/>
    </row>
    <row r="213" spans="1:52" s="118" customFormat="1" ht="16.149999999999999" customHeight="1" x14ac:dyDescent="0.3">
      <c r="E213" s="487"/>
      <c r="F213" s="487"/>
      <c r="G213" s="487"/>
      <c r="H213" s="487"/>
      <c r="I213" s="487"/>
      <c r="J213" s="487"/>
      <c r="K213" s="487"/>
      <c r="L213" s="487"/>
      <c r="M213" s="487"/>
      <c r="N213" s="487"/>
      <c r="O213" s="487"/>
      <c r="P213" s="487"/>
      <c r="Q213" s="487"/>
      <c r="R213" s="487"/>
      <c r="S213" s="487"/>
      <c r="T213" s="487"/>
      <c r="U213" s="487"/>
      <c r="V213" s="487"/>
      <c r="W213" s="487"/>
      <c r="X213" s="487"/>
      <c r="Y213" s="487"/>
      <c r="Z213" s="487"/>
      <c r="AA213" s="487"/>
      <c r="AB213" s="233"/>
      <c r="AC213" s="233"/>
      <c r="AD213" s="233"/>
      <c r="AE213" s="233"/>
      <c r="AF213" s="233"/>
      <c r="AG213" s="233"/>
      <c r="AH213" s="233"/>
      <c r="AI213" s="293"/>
      <c r="AK213" s="293"/>
      <c r="AL213" s="293"/>
      <c r="AM213" s="293"/>
      <c r="AN213" s="293"/>
      <c r="AO213" s="293"/>
      <c r="AP213" s="293"/>
      <c r="AQ213" s="293"/>
      <c r="AR213" s="293"/>
      <c r="AS213" s="293"/>
      <c r="AT213" s="293"/>
      <c r="AU213" s="293"/>
      <c r="AV213" s="293"/>
      <c r="AW213" s="293"/>
      <c r="AX213" s="293"/>
      <c r="AY213" s="293"/>
      <c r="AZ213" s="293"/>
    </row>
    <row r="214" spans="1:52" s="102" customFormat="1" ht="16.5" x14ac:dyDescent="0.3">
      <c r="A214" s="249"/>
      <c r="B214" s="194"/>
      <c r="C214" s="250"/>
      <c r="D214" s="194"/>
      <c r="E214" s="194"/>
      <c r="F214" s="194"/>
      <c r="G214" s="194"/>
      <c r="H214" s="194"/>
      <c r="I214" s="194"/>
      <c r="J214" s="194"/>
      <c r="K214" s="194"/>
      <c r="L214" s="103"/>
      <c r="M214" s="103"/>
      <c r="AD214" s="195"/>
      <c r="AE214" s="127"/>
      <c r="AF214" s="125"/>
      <c r="AG214" s="154"/>
      <c r="AH214" s="127"/>
    </row>
    <row r="215" spans="1:52" s="25" customFormat="1" ht="15" customHeight="1" x14ac:dyDescent="0.3">
      <c r="B215" s="272"/>
      <c r="C215" s="193"/>
      <c r="D215" s="6"/>
      <c r="E215" s="100"/>
      <c r="F215" s="273"/>
      <c r="G215" s="59"/>
      <c r="H215" s="181"/>
      <c r="I215" s="181"/>
      <c r="J215" s="181"/>
      <c r="K215" s="181"/>
      <c r="L215" s="181"/>
      <c r="M215" s="181"/>
      <c r="N215" s="181"/>
      <c r="O215" s="181"/>
      <c r="P215" s="181"/>
      <c r="Q215" s="181"/>
      <c r="R215" s="181"/>
      <c r="S215" s="181"/>
      <c r="T215" s="181"/>
      <c r="U215" s="181"/>
      <c r="V215" s="181"/>
      <c r="W215" s="181"/>
      <c r="X215" s="181"/>
      <c r="Y215" s="181"/>
      <c r="Z215" s="181"/>
      <c r="AA215" s="181"/>
      <c r="AB215" s="181"/>
      <c r="AC215" s="35"/>
      <c r="AD215" s="35"/>
      <c r="AE215" s="35"/>
      <c r="AF215" s="35"/>
      <c r="AG215" s="35"/>
      <c r="AH215" s="35"/>
      <c r="AI215" s="81"/>
    </row>
    <row r="216" spans="1:52" x14ac:dyDescent="0.25">
      <c r="AB216" s="2"/>
      <c r="AD216" s="44" t="s">
        <v>123</v>
      </c>
    </row>
    <row r="217" spans="1:52" ht="6" customHeight="1" x14ac:dyDescent="0.25">
      <c r="AB217" s="2"/>
      <c r="AD217" s="44"/>
    </row>
    <row r="218" spans="1:52" s="49" customFormat="1" ht="18" x14ac:dyDescent="0.25">
      <c r="A218" s="416" t="s">
        <v>139</v>
      </c>
      <c r="B218" s="416"/>
      <c r="C218" s="416"/>
      <c r="D218" s="416"/>
      <c r="E218" s="416"/>
      <c r="F218" s="416"/>
      <c r="G218" s="416"/>
      <c r="H218" s="416"/>
      <c r="I218" s="416"/>
      <c r="J218" s="416"/>
      <c r="K218" s="416"/>
      <c r="L218" s="416"/>
      <c r="M218" s="416"/>
      <c r="N218" s="416"/>
      <c r="O218" s="416"/>
      <c r="P218" s="416"/>
      <c r="Q218" s="416"/>
      <c r="R218" s="416"/>
      <c r="S218" s="416"/>
      <c r="T218" s="416"/>
      <c r="U218" s="416"/>
      <c r="V218" s="416"/>
      <c r="W218" s="416"/>
      <c r="X218" s="416"/>
      <c r="Y218" s="416"/>
      <c r="Z218" s="416"/>
      <c r="AA218" s="416"/>
      <c r="AB218" s="416"/>
      <c r="AC218" s="416"/>
      <c r="AD218" s="416"/>
      <c r="AE218" s="416"/>
      <c r="AF218" s="416"/>
      <c r="AG218" s="416"/>
      <c r="AH218" s="416"/>
    </row>
    <row r="219" spans="1:52" s="3" customFormat="1" ht="15.75" x14ac:dyDescent="0.25">
      <c r="A219" s="39"/>
      <c r="B219" s="39"/>
      <c r="C219" s="39"/>
      <c r="D219" s="39"/>
      <c r="E219" s="39"/>
      <c r="F219" s="39"/>
      <c r="G219" s="39"/>
      <c r="H219" s="39"/>
      <c r="I219" s="39"/>
      <c r="J219" s="39"/>
      <c r="K219" s="39"/>
      <c r="L219" s="39"/>
      <c r="M219" s="39"/>
      <c r="N219" s="39"/>
      <c r="O219" s="39"/>
      <c r="P219" s="39"/>
      <c r="Q219" s="39"/>
      <c r="R219" s="39"/>
      <c r="S219" s="39"/>
      <c r="T219" s="39"/>
      <c r="U219" s="39"/>
      <c r="V219" s="39"/>
      <c r="W219" s="39"/>
      <c r="X219" s="39"/>
      <c r="Y219" s="39"/>
      <c r="Z219" s="39"/>
      <c r="AA219" s="39"/>
      <c r="AB219" s="39"/>
      <c r="AC219" s="39"/>
      <c r="AD219" s="39"/>
      <c r="AE219" s="39"/>
      <c r="AF219" s="39"/>
      <c r="AG219" s="39"/>
      <c r="AH219" s="28"/>
    </row>
    <row r="220" spans="1:52" s="49" customFormat="1" ht="18" x14ac:dyDescent="0.25">
      <c r="A220" s="67" t="s">
        <v>141</v>
      </c>
      <c r="B220" s="61"/>
      <c r="C220" s="62"/>
      <c r="D220" s="61"/>
      <c r="E220" s="61"/>
      <c r="F220" s="61"/>
      <c r="G220" s="61"/>
      <c r="H220" s="61"/>
      <c r="I220" s="61"/>
      <c r="J220" s="61"/>
      <c r="K220" s="61"/>
      <c r="L220" s="61"/>
      <c r="M220" s="61"/>
      <c r="N220" s="61"/>
      <c r="O220" s="61"/>
      <c r="P220" s="61"/>
      <c r="Q220" s="61"/>
      <c r="R220" s="61"/>
      <c r="S220" s="61"/>
      <c r="T220" s="61"/>
      <c r="U220" s="63"/>
      <c r="V220" s="61"/>
      <c r="W220" s="61"/>
      <c r="X220" s="61"/>
      <c r="Y220" s="61"/>
      <c r="Z220" s="61"/>
      <c r="AA220" s="61"/>
      <c r="AB220" s="61"/>
      <c r="AC220" s="61"/>
      <c r="AD220" s="61"/>
      <c r="AE220" s="61"/>
      <c r="AF220" s="64"/>
      <c r="AG220" s="61"/>
      <c r="AH220" s="69"/>
    </row>
    <row r="221" spans="1:52" s="52" customFormat="1" ht="8.1" customHeight="1" x14ac:dyDescent="0.25">
      <c r="C221" s="39"/>
      <c r="AF221" s="57"/>
      <c r="AG221" s="50"/>
      <c r="AH221" s="53"/>
    </row>
    <row r="222" spans="1:52" s="141" customFormat="1" ht="16.5" customHeight="1" x14ac:dyDescent="0.3">
      <c r="A222" s="423" t="s">
        <v>143</v>
      </c>
      <c r="B222" s="423"/>
      <c r="C222" s="423"/>
      <c r="D222" s="423"/>
      <c r="E222" s="423"/>
      <c r="F222" s="423"/>
      <c r="G222" s="423"/>
      <c r="H222" s="423"/>
      <c r="I222" s="423"/>
      <c r="J222" s="423"/>
      <c r="K222" s="423"/>
      <c r="L222" s="423"/>
      <c r="M222" s="423"/>
      <c r="N222" s="423"/>
      <c r="O222" s="423"/>
      <c r="P222" s="423"/>
      <c r="Q222" s="423"/>
      <c r="R222" s="423"/>
      <c r="S222" s="423"/>
      <c r="T222" s="423"/>
      <c r="U222" s="423"/>
      <c r="V222" s="423"/>
      <c r="W222" s="423"/>
      <c r="X222" s="423"/>
      <c r="Y222" s="423"/>
      <c r="Z222" s="423"/>
      <c r="AA222" s="423"/>
      <c r="AB222" s="423"/>
      <c r="AC222" s="423"/>
      <c r="AD222" s="423"/>
      <c r="AE222" s="423"/>
      <c r="AF222" s="423"/>
      <c r="AG222" s="423"/>
      <c r="AH222" s="349"/>
      <c r="AI222" s="5"/>
      <c r="AJ222" s="5"/>
      <c r="AK222" s="5"/>
      <c r="AL222" s="5"/>
      <c r="AM222" s="5"/>
    </row>
    <row r="223" spans="1:52" s="141" customFormat="1" ht="16.5" x14ac:dyDescent="0.3">
      <c r="A223" s="423"/>
      <c r="B223" s="423"/>
      <c r="C223" s="423"/>
      <c r="D223" s="423"/>
      <c r="E223" s="423"/>
      <c r="F223" s="423"/>
      <c r="G223" s="423"/>
      <c r="H223" s="423"/>
      <c r="I223" s="423"/>
      <c r="J223" s="423"/>
      <c r="K223" s="423"/>
      <c r="L223" s="423"/>
      <c r="M223" s="423"/>
      <c r="N223" s="423"/>
      <c r="O223" s="423"/>
      <c r="P223" s="423"/>
      <c r="Q223" s="423"/>
      <c r="R223" s="423"/>
      <c r="S223" s="423"/>
      <c r="T223" s="423"/>
      <c r="U223" s="423"/>
      <c r="V223" s="423"/>
      <c r="W223" s="423"/>
      <c r="X223" s="423"/>
      <c r="Y223" s="423"/>
      <c r="Z223" s="423"/>
      <c r="AA223" s="423"/>
      <c r="AB223" s="423"/>
      <c r="AC223" s="423"/>
      <c r="AD223" s="423"/>
      <c r="AE223" s="423"/>
      <c r="AF223" s="423"/>
      <c r="AG223" s="423"/>
      <c r="AH223" s="349"/>
      <c r="AI223" s="5"/>
      <c r="AJ223" s="5"/>
      <c r="AK223" s="5"/>
      <c r="AL223" s="5"/>
      <c r="AM223" s="5"/>
    </row>
    <row r="224" spans="1:52" s="102" customFormat="1" x14ac:dyDescent="0.25">
      <c r="C224" s="110"/>
      <c r="AF224" s="112"/>
      <c r="AG224" s="100"/>
      <c r="AH224" s="104"/>
    </row>
    <row r="225" spans="1:34" s="184" customFormat="1" ht="18" customHeight="1" x14ac:dyDescent="0.3">
      <c r="A225" s="102"/>
      <c r="B225" s="104"/>
      <c r="C225" s="110"/>
      <c r="D225" s="104"/>
      <c r="E225" s="104"/>
      <c r="F225" s="104"/>
      <c r="G225" s="104"/>
      <c r="H225" s="104"/>
      <c r="I225" s="104"/>
      <c r="J225" s="104"/>
      <c r="K225" s="104"/>
      <c r="L225" s="104"/>
      <c r="M225" s="99"/>
      <c r="N225" s="420" t="s">
        <v>137</v>
      </c>
      <c r="O225" s="421"/>
      <c r="P225" s="421"/>
      <c r="Q225" s="421"/>
      <c r="R225" s="421"/>
      <c r="S225" s="421"/>
      <c r="T225" s="421"/>
      <c r="U225" s="421"/>
      <c r="V225" s="421"/>
      <c r="W225" s="421"/>
      <c r="X225" s="421"/>
      <c r="Y225" s="421"/>
      <c r="Z225" s="421"/>
      <c r="AA225" s="422"/>
      <c r="AB225" s="173"/>
      <c r="AC225" s="102"/>
      <c r="AD225" s="102"/>
      <c r="AE225" s="102"/>
      <c r="AF225" s="192"/>
      <c r="AG225" s="196"/>
      <c r="AH225" s="110"/>
    </row>
    <row r="226" spans="1:34" s="184" customFormat="1" ht="18" customHeight="1" x14ac:dyDescent="0.3">
      <c r="A226" s="102"/>
      <c r="B226" s="104"/>
      <c r="C226" s="110"/>
      <c r="D226" s="104"/>
      <c r="E226" s="104"/>
      <c r="F226" s="104"/>
      <c r="G226" s="104"/>
      <c r="H226" s="104"/>
      <c r="I226" s="104"/>
      <c r="J226" s="104"/>
      <c r="K226" s="104"/>
      <c r="L226" s="104"/>
      <c r="M226" s="99"/>
      <c r="N226" s="496" t="s">
        <v>138</v>
      </c>
      <c r="O226" s="497"/>
      <c r="P226" s="497"/>
      <c r="Q226" s="497"/>
      <c r="R226" s="497"/>
      <c r="S226" s="497"/>
      <c r="T226" s="497"/>
      <c r="U226" s="497"/>
      <c r="V226" s="497"/>
      <c r="W226" s="497"/>
      <c r="X226" s="497"/>
      <c r="Y226" s="497"/>
      <c r="Z226" s="497"/>
      <c r="AA226" s="498"/>
      <c r="AB226" s="173"/>
      <c r="AC226" s="102"/>
      <c r="AD226" s="102"/>
      <c r="AE226" s="102"/>
      <c r="AF226" s="192"/>
      <c r="AG226" s="196"/>
      <c r="AH226" s="110"/>
    </row>
    <row r="227" spans="1:34" s="102" customFormat="1" ht="6" customHeight="1" x14ac:dyDescent="0.3">
      <c r="B227" s="104"/>
      <c r="C227" s="110"/>
      <c r="D227" s="104"/>
      <c r="E227" s="104"/>
      <c r="F227" s="104"/>
      <c r="G227" s="104"/>
      <c r="H227" s="104"/>
      <c r="I227" s="104"/>
      <c r="J227" s="104"/>
      <c r="K227" s="104"/>
      <c r="L227" s="104"/>
      <c r="M227" s="110"/>
      <c r="N227" s="197"/>
      <c r="O227" s="198"/>
      <c r="P227" s="198"/>
      <c r="Q227" s="199"/>
      <c r="R227" s="198"/>
      <c r="S227" s="198"/>
      <c r="T227" s="198"/>
      <c r="U227" s="198"/>
      <c r="V227" s="198"/>
      <c r="W227" s="198"/>
      <c r="X227" s="198"/>
      <c r="Y227" s="198"/>
      <c r="Z227" s="198"/>
      <c r="AA227" s="200"/>
      <c r="AB227" s="201"/>
      <c r="AF227" s="103"/>
      <c r="AH227" s="110"/>
    </row>
    <row r="228" spans="1:34" s="102" customFormat="1" ht="16.5" x14ac:dyDescent="0.3">
      <c r="B228" s="104"/>
      <c r="C228" s="110"/>
      <c r="D228" s="104"/>
      <c r="E228" s="104"/>
      <c r="F228" s="104"/>
      <c r="G228" s="104"/>
      <c r="H228" s="104"/>
      <c r="I228" s="104"/>
      <c r="J228" s="104"/>
      <c r="K228" s="104"/>
      <c r="L228" s="104"/>
      <c r="M228" s="104"/>
      <c r="N228" s="315"/>
      <c r="O228" s="499">
        <f>D161</f>
        <v>0</v>
      </c>
      <c r="P228" s="499"/>
      <c r="Q228" s="499"/>
      <c r="R228" s="123" t="s">
        <v>83</v>
      </c>
      <c r="S228" s="207"/>
      <c r="T228" s="198"/>
      <c r="U228" s="207"/>
      <c r="V228" s="207"/>
      <c r="W228" s="207"/>
      <c r="X228" s="198"/>
      <c r="Y228" s="198"/>
      <c r="Z228" s="198"/>
      <c r="AA228" s="200"/>
      <c r="AB228" s="201"/>
      <c r="AG228" s="103"/>
    </row>
    <row r="229" spans="1:34" s="102" customFormat="1" ht="6" customHeight="1" x14ac:dyDescent="0.3">
      <c r="B229" s="104"/>
      <c r="C229" s="110"/>
      <c r="D229" s="104"/>
      <c r="E229" s="104"/>
      <c r="F229" s="104"/>
      <c r="G229" s="104"/>
      <c r="H229" s="104"/>
      <c r="I229" s="104"/>
      <c r="J229" s="104"/>
      <c r="K229" s="104"/>
      <c r="L229" s="104"/>
      <c r="M229" s="110"/>
      <c r="N229" s="197"/>
      <c r="O229" s="198"/>
      <c r="P229" s="198"/>
      <c r="Q229" s="199"/>
      <c r="R229" s="198"/>
      <c r="S229" s="198"/>
      <c r="T229" s="198"/>
      <c r="U229" s="198"/>
      <c r="V229" s="198"/>
      <c r="W229" s="198"/>
      <c r="X229" s="198"/>
      <c r="Y229" s="198"/>
      <c r="Z229" s="198"/>
      <c r="AA229" s="200"/>
      <c r="AB229" s="201"/>
      <c r="AC229" s="419" t="s">
        <v>136</v>
      </c>
      <c r="AD229" s="419"/>
      <c r="AE229" s="419"/>
      <c r="AF229" s="419"/>
      <c r="AG229" s="419"/>
      <c r="AH229" s="110"/>
    </row>
    <row r="230" spans="1:34" s="102" customFormat="1" ht="3" customHeight="1" x14ac:dyDescent="0.3">
      <c r="B230" s="104"/>
      <c r="C230" s="110"/>
      <c r="D230" s="104"/>
      <c r="E230" s="104"/>
      <c r="F230" s="104"/>
      <c r="G230" s="104"/>
      <c r="H230" s="104"/>
      <c r="I230" s="104"/>
      <c r="J230" s="104"/>
      <c r="K230" s="104"/>
      <c r="L230" s="104"/>
      <c r="M230" s="104"/>
      <c r="N230" s="197"/>
      <c r="O230" s="198"/>
      <c r="P230" s="198"/>
      <c r="Q230" s="199"/>
      <c r="R230" s="198"/>
      <c r="S230" s="198"/>
      <c r="T230" s="198"/>
      <c r="U230" s="198"/>
      <c r="V230" s="198"/>
      <c r="W230" s="198"/>
      <c r="X230" s="203"/>
      <c r="Y230" s="204"/>
      <c r="Z230" s="204"/>
      <c r="AA230" s="205"/>
      <c r="AB230" s="206"/>
      <c r="AC230" s="419"/>
      <c r="AD230" s="419"/>
      <c r="AE230" s="419"/>
      <c r="AF230" s="419"/>
      <c r="AG230" s="419"/>
      <c r="AH230" s="110"/>
    </row>
    <row r="231" spans="1:34" s="184" customFormat="1" ht="16.5" x14ac:dyDescent="0.3">
      <c r="A231" s="102"/>
      <c r="B231" s="104"/>
      <c r="C231" s="110"/>
      <c r="D231" s="104"/>
      <c r="E231" s="104"/>
      <c r="F231" s="104"/>
      <c r="G231" s="104"/>
      <c r="H231" s="104"/>
      <c r="I231" s="104"/>
      <c r="J231" s="104"/>
      <c r="K231" s="104"/>
      <c r="L231" s="104"/>
      <c r="M231" s="99"/>
      <c r="N231" s="310" t="s">
        <v>11</v>
      </c>
      <c r="O231" s="234"/>
      <c r="P231" s="202"/>
      <c r="Q231" s="198"/>
      <c r="R231" s="198"/>
      <c r="S231" s="198"/>
      <c r="T231" s="198"/>
      <c r="U231" s="198"/>
      <c r="V231" s="495" t="e">
        <f>Z182*(D161/Z135)</f>
        <v>#DIV/0!</v>
      </c>
      <c r="W231" s="495"/>
      <c r="X231" s="495"/>
      <c r="Y231" s="495"/>
      <c r="Z231" s="495"/>
      <c r="AA231" s="208"/>
      <c r="AB231" s="209"/>
      <c r="AC231" s="419"/>
      <c r="AD231" s="419"/>
      <c r="AE231" s="419"/>
      <c r="AF231" s="419"/>
      <c r="AG231" s="419"/>
      <c r="AH231" s="110"/>
    </row>
    <row r="232" spans="1:34" s="102" customFormat="1" ht="3" customHeight="1" x14ac:dyDescent="0.3">
      <c r="B232" s="104"/>
      <c r="C232" s="110"/>
      <c r="D232" s="104"/>
      <c r="E232" s="104"/>
      <c r="F232" s="104"/>
      <c r="G232" s="104"/>
      <c r="H232" s="104"/>
      <c r="I232" s="104"/>
      <c r="J232" s="104"/>
      <c r="K232" s="104"/>
      <c r="L232" s="104"/>
      <c r="M232" s="104"/>
      <c r="N232" s="310"/>
      <c r="O232" s="123"/>
      <c r="P232" s="123"/>
      <c r="Q232" s="199"/>
      <c r="R232" s="198"/>
      <c r="S232" s="198"/>
      <c r="T232" s="198"/>
      <c r="U232" s="198"/>
      <c r="V232" s="198"/>
      <c r="W232" s="198"/>
      <c r="X232" s="198"/>
      <c r="Y232" s="203"/>
      <c r="Z232" s="204"/>
      <c r="AA232" s="208"/>
      <c r="AB232" s="206"/>
      <c r="AC232" s="419"/>
      <c r="AD232" s="419"/>
      <c r="AE232" s="419"/>
      <c r="AF232" s="419"/>
      <c r="AG232" s="419"/>
      <c r="AH232" s="110"/>
    </row>
    <row r="233" spans="1:34" s="184" customFormat="1" ht="16.5" x14ac:dyDescent="0.3">
      <c r="A233" s="102"/>
      <c r="B233" s="104"/>
      <c r="C233" s="110"/>
      <c r="D233" s="104"/>
      <c r="E233" s="104"/>
      <c r="F233" s="104"/>
      <c r="G233" s="104"/>
      <c r="H233" s="104"/>
      <c r="I233" s="104"/>
      <c r="J233" s="104"/>
      <c r="K233" s="104"/>
      <c r="L233" s="104"/>
      <c r="M233" s="99"/>
      <c r="N233" s="310" t="s">
        <v>44</v>
      </c>
      <c r="O233" s="234"/>
      <c r="P233" s="202"/>
      <c r="Q233" s="198"/>
      <c r="R233" s="198"/>
      <c r="S233" s="198"/>
      <c r="T233" s="198"/>
      <c r="U233" s="198"/>
      <c r="V233" s="495" t="e">
        <f>Z184*(D161/Z135)</f>
        <v>#DIV/0!</v>
      </c>
      <c r="W233" s="495"/>
      <c r="X233" s="495"/>
      <c r="Y233" s="495"/>
      <c r="Z233" s="495"/>
      <c r="AA233" s="210" t="s">
        <v>8</v>
      </c>
      <c r="AB233" s="209"/>
      <c r="AC233" s="419"/>
      <c r="AD233" s="419"/>
      <c r="AE233" s="419"/>
      <c r="AF233" s="419"/>
      <c r="AG233" s="419"/>
      <c r="AH233" s="110"/>
    </row>
    <row r="234" spans="1:34" s="102" customFormat="1" ht="3" customHeight="1" x14ac:dyDescent="0.3">
      <c r="B234" s="104"/>
      <c r="C234" s="110"/>
      <c r="D234" s="104"/>
      <c r="E234" s="104"/>
      <c r="F234" s="104"/>
      <c r="G234" s="104"/>
      <c r="H234" s="104"/>
      <c r="I234" s="104"/>
      <c r="J234" s="104"/>
      <c r="K234" s="104"/>
      <c r="L234" s="104"/>
      <c r="M234" s="104"/>
      <c r="N234" s="310"/>
      <c r="O234" s="123"/>
      <c r="P234" s="123"/>
      <c r="Q234" s="199"/>
      <c r="R234" s="198"/>
      <c r="S234" s="198"/>
      <c r="T234" s="198"/>
      <c r="U234" s="198"/>
      <c r="V234" s="198"/>
      <c r="W234" s="198"/>
      <c r="X234" s="198"/>
      <c r="Y234" s="203"/>
      <c r="Z234" s="211"/>
      <c r="AA234" s="212"/>
      <c r="AB234" s="206"/>
      <c r="AC234" s="419"/>
      <c r="AD234" s="419"/>
      <c r="AE234" s="419"/>
      <c r="AF234" s="419"/>
      <c r="AG234" s="419"/>
      <c r="AH234" s="110"/>
    </row>
    <row r="235" spans="1:34" s="184" customFormat="1" ht="16.5" x14ac:dyDescent="0.3">
      <c r="A235" s="162" t="s">
        <v>135</v>
      </c>
      <c r="B235" s="213"/>
      <c r="C235" s="213"/>
      <c r="D235" s="99"/>
      <c r="E235" s="214"/>
      <c r="F235" s="214"/>
      <c r="G235" s="214"/>
      <c r="H235" s="214"/>
      <c r="I235" s="214"/>
      <c r="J235" s="214"/>
      <c r="K235" s="214"/>
      <c r="L235" s="214"/>
      <c r="M235" s="99"/>
      <c r="N235" s="310" t="s">
        <v>45</v>
      </c>
      <c r="O235" s="234"/>
      <c r="P235" s="202"/>
      <c r="Q235" s="198"/>
      <c r="R235" s="198"/>
      <c r="S235" s="198"/>
      <c r="T235" s="198"/>
      <c r="U235" s="198"/>
      <c r="V235" s="495" t="e">
        <f>Z186*(D161/Z135)</f>
        <v>#DIV/0!</v>
      </c>
      <c r="W235" s="495"/>
      <c r="X235" s="495"/>
      <c r="Y235" s="495"/>
      <c r="Z235" s="495"/>
      <c r="AA235" s="212" t="s">
        <v>8</v>
      </c>
      <c r="AB235" s="209"/>
      <c r="AC235" s="419"/>
      <c r="AD235" s="419"/>
      <c r="AE235" s="419"/>
      <c r="AF235" s="419"/>
      <c r="AG235" s="419"/>
      <c r="AH235" s="110"/>
    </row>
    <row r="236" spans="1:34" s="102" customFormat="1" ht="3" customHeight="1" x14ac:dyDescent="0.3">
      <c r="A236" s="214"/>
      <c r="B236" s="214"/>
      <c r="C236" s="215"/>
      <c r="D236" s="214"/>
      <c r="E236" s="214"/>
      <c r="F236" s="214"/>
      <c r="G236" s="214"/>
      <c r="H236" s="214"/>
      <c r="I236" s="214"/>
      <c r="J236" s="214"/>
      <c r="K236" s="214"/>
      <c r="L236" s="214"/>
      <c r="M236" s="104"/>
      <c r="N236" s="310"/>
      <c r="O236" s="123"/>
      <c r="P236" s="123"/>
      <c r="Q236" s="199"/>
      <c r="R236" s="198"/>
      <c r="S236" s="198"/>
      <c r="T236" s="198"/>
      <c r="U236" s="198"/>
      <c r="V236" s="198"/>
      <c r="W236" s="198"/>
      <c r="X236" s="198"/>
      <c r="Y236" s="203"/>
      <c r="Z236" s="211"/>
      <c r="AA236" s="212"/>
      <c r="AB236" s="206"/>
      <c r="AF236" s="103"/>
      <c r="AH236" s="104"/>
    </row>
    <row r="237" spans="1:34" s="184" customFormat="1" ht="16.5" x14ac:dyDescent="0.3">
      <c r="A237" s="308" t="s">
        <v>13</v>
      </c>
      <c r="B237" s="216" t="s">
        <v>53</v>
      </c>
      <c r="C237" s="176"/>
      <c r="D237" s="217"/>
      <c r="E237" s="217"/>
      <c r="F237" s="217"/>
      <c r="G237" s="217"/>
      <c r="H237" s="217"/>
      <c r="I237" s="217"/>
      <c r="J237" s="217"/>
      <c r="K237" s="217"/>
      <c r="L237" s="155"/>
      <c r="M237" s="156"/>
      <c r="N237" s="310" t="s">
        <v>46</v>
      </c>
      <c r="O237" s="234"/>
      <c r="P237" s="218"/>
      <c r="Q237" s="198"/>
      <c r="R237" s="198"/>
      <c r="S237" s="198"/>
      <c r="T237" s="198"/>
      <c r="U237" s="198"/>
      <c r="V237" s="495" t="e">
        <f>Z188*(D161/Z135)</f>
        <v>#DIV/0!</v>
      </c>
      <c r="W237" s="495"/>
      <c r="X237" s="495"/>
      <c r="Y237" s="495"/>
      <c r="Z237" s="495"/>
      <c r="AA237" s="219" t="s">
        <v>8</v>
      </c>
      <c r="AB237" s="220"/>
      <c r="AC237" s="221" t="e">
        <f>IF(V237&lt;0.5,"X","")</f>
        <v>#DIV/0!</v>
      </c>
      <c r="AD237" s="6" t="s">
        <v>0</v>
      </c>
      <c r="AE237" s="6"/>
      <c r="AF237" s="45" t="e">
        <f>IF(V237&gt;=0.5,"X","")</f>
        <v>#DIV/0!</v>
      </c>
      <c r="AG237" s="6" t="s">
        <v>1</v>
      </c>
    </row>
    <row r="238" spans="1:34" s="102" customFormat="1" ht="3" customHeight="1" x14ac:dyDescent="0.3">
      <c r="A238" s="222"/>
      <c r="B238" s="176"/>
      <c r="C238" s="223"/>
      <c r="D238" s="217"/>
      <c r="E238" s="217"/>
      <c r="F238" s="217"/>
      <c r="G238" s="217"/>
      <c r="H238" s="217"/>
      <c r="I238" s="217"/>
      <c r="J238" s="217"/>
      <c r="K238" s="217"/>
      <c r="L238" s="155"/>
      <c r="M238" s="155"/>
      <c r="N238" s="310"/>
      <c r="O238" s="234"/>
      <c r="P238" s="202"/>
      <c r="Q238" s="198"/>
      <c r="R238" s="198"/>
      <c r="S238" s="198"/>
      <c r="T238" s="198"/>
      <c r="U238" s="198"/>
      <c r="V238" s="198"/>
      <c r="W238" s="198"/>
      <c r="X238" s="198"/>
      <c r="Y238" s="224"/>
      <c r="Z238" s="225"/>
      <c r="AA238" s="219"/>
      <c r="AB238" s="226"/>
      <c r="AC238" s="227"/>
      <c r="AD238" s="228"/>
      <c r="AE238" s="125"/>
      <c r="AF238" s="229"/>
      <c r="AG238" s="228"/>
    </row>
    <row r="239" spans="1:34" s="184" customFormat="1" ht="16.5" x14ac:dyDescent="0.3">
      <c r="A239" s="308" t="s">
        <v>13</v>
      </c>
      <c r="B239" s="230" t="s">
        <v>54</v>
      </c>
      <c r="C239" s="231"/>
      <c r="D239" s="217"/>
      <c r="E239" s="217"/>
      <c r="F239" s="217"/>
      <c r="G239" s="217"/>
      <c r="H239" s="217"/>
      <c r="I239" s="217"/>
      <c r="J239" s="217"/>
      <c r="K239" s="217"/>
      <c r="L239" s="155"/>
      <c r="M239" s="156"/>
      <c r="N239" s="310" t="s">
        <v>12</v>
      </c>
      <c r="O239" s="234"/>
      <c r="P239" s="202"/>
      <c r="Q239" s="198"/>
      <c r="R239" s="198"/>
      <c r="S239" s="198"/>
      <c r="T239" s="198"/>
      <c r="U239" s="198"/>
      <c r="V239" s="495" t="e">
        <f>Z190*(D161/Z135)</f>
        <v>#DIV/0!</v>
      </c>
      <c r="W239" s="495"/>
      <c r="X239" s="495"/>
      <c r="Y239" s="495"/>
      <c r="Z239" s="495"/>
      <c r="AA239" s="219" t="s">
        <v>9</v>
      </c>
      <c r="AB239" s="220"/>
      <c r="AC239" s="221" t="e">
        <f>IF(V239&lt;=200,"X","")</f>
        <v>#DIV/0!</v>
      </c>
      <c r="AD239" s="6" t="s">
        <v>0</v>
      </c>
      <c r="AE239" s="6"/>
      <c r="AF239" s="45" t="e">
        <f>IF(V239&gt;200,"X","")</f>
        <v>#DIV/0!</v>
      </c>
      <c r="AG239" s="6" t="s">
        <v>1</v>
      </c>
    </row>
    <row r="240" spans="1:34" s="102" customFormat="1" ht="3" customHeight="1" x14ac:dyDescent="0.3">
      <c r="A240" s="222"/>
      <c r="B240" s="176"/>
      <c r="C240" s="223"/>
      <c r="D240" s="217"/>
      <c r="E240" s="217"/>
      <c r="F240" s="217"/>
      <c r="G240" s="217"/>
      <c r="H240" s="217"/>
      <c r="I240" s="217"/>
      <c r="J240" s="217"/>
      <c r="K240" s="217"/>
      <c r="L240" s="155"/>
      <c r="M240" s="155"/>
      <c r="N240" s="310"/>
      <c r="O240" s="234"/>
      <c r="P240" s="202"/>
      <c r="Q240" s="198"/>
      <c r="R240" s="198"/>
      <c r="S240" s="198"/>
      <c r="T240" s="198"/>
      <c r="U240" s="198"/>
      <c r="V240" s="198"/>
      <c r="W240" s="198"/>
      <c r="X240" s="198"/>
      <c r="Y240" s="224"/>
      <c r="Z240" s="225"/>
      <c r="AA240" s="219"/>
      <c r="AB240" s="226"/>
      <c r="AD240" s="125"/>
      <c r="AE240" s="125"/>
      <c r="AF240" s="103"/>
      <c r="AG240" s="125"/>
    </row>
    <row r="241" spans="1:33" s="184" customFormat="1" ht="16.5" x14ac:dyDescent="0.3">
      <c r="A241" s="308" t="s">
        <v>13</v>
      </c>
      <c r="B241" s="232" t="s">
        <v>55</v>
      </c>
      <c r="C241" s="231"/>
      <c r="D241" s="233"/>
      <c r="E241" s="233"/>
      <c r="F241" s="233"/>
      <c r="G241" s="233"/>
      <c r="H241" s="233"/>
      <c r="I241" s="233"/>
      <c r="J241" s="233"/>
      <c r="K241" s="233"/>
      <c r="L241" s="233"/>
      <c r="M241" s="233"/>
      <c r="N241" s="310" t="s">
        <v>50</v>
      </c>
      <c r="O241" s="234"/>
      <c r="P241" s="202"/>
      <c r="Q241" s="198"/>
      <c r="R241" s="198"/>
      <c r="S241" s="198"/>
      <c r="T241" s="198"/>
      <c r="U241" s="198"/>
      <c r="V241" s="495" t="e">
        <f>Z192*(D161/Z135)</f>
        <v>#DIV/0!</v>
      </c>
      <c r="W241" s="495"/>
      <c r="X241" s="495"/>
      <c r="Y241" s="495"/>
      <c r="Z241" s="495"/>
      <c r="AA241" s="219" t="s">
        <v>8</v>
      </c>
      <c r="AB241" s="125"/>
      <c r="AC241" s="191"/>
      <c r="AD241" s="82"/>
      <c r="AE241" s="6"/>
      <c r="AF241" s="192" t="str">
        <f>IF(W245&gt;=10%,"X","")</f>
        <v/>
      </c>
      <c r="AG241" s="82"/>
    </row>
    <row r="242" spans="1:33" s="102" customFormat="1" ht="3" customHeight="1" x14ac:dyDescent="0.3">
      <c r="A242" s="222"/>
      <c r="B242" s="485" t="s">
        <v>15</v>
      </c>
      <c r="C242" s="485"/>
      <c r="D242" s="485"/>
      <c r="E242" s="485"/>
      <c r="F242" s="485"/>
      <c r="G242" s="485"/>
      <c r="H242" s="485"/>
      <c r="I242" s="485"/>
      <c r="J242" s="485"/>
      <c r="K242" s="485"/>
      <c r="L242" s="485"/>
      <c r="M242" s="486"/>
      <c r="N242" s="310"/>
      <c r="O242" s="234"/>
      <c r="P242" s="202"/>
      <c r="Q242" s="198"/>
      <c r="R242" s="198"/>
      <c r="S242" s="198"/>
      <c r="T242" s="198"/>
      <c r="U242" s="198"/>
      <c r="V242" s="198"/>
      <c r="W242" s="198"/>
      <c r="X242" s="198"/>
      <c r="Y242" s="224"/>
      <c r="Z242" s="225"/>
      <c r="AA242" s="219"/>
      <c r="AB242" s="226"/>
      <c r="AD242" s="125"/>
      <c r="AE242" s="125"/>
      <c r="AF242" s="103"/>
      <c r="AG242" s="125"/>
    </row>
    <row r="243" spans="1:33" s="184" customFormat="1" ht="16.5" x14ac:dyDescent="0.3">
      <c r="A243" s="136"/>
      <c r="B243" s="485"/>
      <c r="C243" s="485"/>
      <c r="D243" s="485"/>
      <c r="E243" s="485"/>
      <c r="F243" s="485"/>
      <c r="G243" s="485"/>
      <c r="H243" s="485"/>
      <c r="I243" s="485"/>
      <c r="J243" s="485"/>
      <c r="K243" s="485"/>
      <c r="L243" s="485"/>
      <c r="M243" s="486"/>
      <c r="N243" s="310" t="s">
        <v>14</v>
      </c>
      <c r="O243" s="234"/>
      <c r="P243" s="202"/>
      <c r="Q243" s="198"/>
      <c r="R243" s="198"/>
      <c r="S243" s="198"/>
      <c r="T243" s="198"/>
      <c r="U243" s="198"/>
      <c r="V243" s="495" t="e">
        <f>Z194*(D161/Z135)</f>
        <v>#DIV/0!</v>
      </c>
      <c r="W243" s="495"/>
      <c r="X243" s="495"/>
      <c r="Y243" s="495"/>
      <c r="Z243" s="495"/>
      <c r="AA243" s="219" t="s">
        <v>8</v>
      </c>
      <c r="AB243" s="125"/>
      <c r="AC243" s="191"/>
      <c r="AD243" s="82"/>
      <c r="AE243" s="6"/>
      <c r="AF243" s="192"/>
      <c r="AG243" s="82"/>
    </row>
    <row r="244" spans="1:33" s="102" customFormat="1" ht="3" customHeight="1" x14ac:dyDescent="0.3">
      <c r="A244" s="222"/>
      <c r="B244" s="217"/>
      <c r="C244" s="217"/>
      <c r="D244" s="217"/>
      <c r="E244" s="217"/>
      <c r="F244" s="217"/>
      <c r="G244" s="217"/>
      <c r="H244" s="217"/>
      <c r="I244" s="217"/>
      <c r="J244" s="217"/>
      <c r="K244" s="217"/>
      <c r="L244" s="155"/>
      <c r="M244" s="155"/>
      <c r="N244" s="310"/>
      <c r="O244" s="234"/>
      <c r="P244" s="123"/>
      <c r="Q244" s="198"/>
      <c r="R244" s="198"/>
      <c r="S244" s="198"/>
      <c r="T244" s="198"/>
      <c r="U244" s="198"/>
      <c r="V244" s="198"/>
      <c r="W244" s="198"/>
      <c r="X244" s="198"/>
      <c r="Y244" s="224"/>
      <c r="Z244" s="225"/>
      <c r="AA244" s="219"/>
      <c r="AB244" s="125"/>
      <c r="AC244" s="227"/>
      <c r="AD244" s="228"/>
      <c r="AE244" s="125"/>
      <c r="AF244" s="229"/>
      <c r="AG244" s="228"/>
    </row>
    <row r="245" spans="1:33" s="184" customFormat="1" ht="16.5" x14ac:dyDescent="0.3">
      <c r="A245" s="308" t="s">
        <v>13</v>
      </c>
      <c r="B245" s="230" t="s">
        <v>56</v>
      </c>
      <c r="C245" s="235"/>
      <c r="D245" s="217"/>
      <c r="E245" s="217"/>
      <c r="F245" s="217"/>
      <c r="G245" s="217"/>
      <c r="H245" s="217"/>
      <c r="I245" s="217"/>
      <c r="J245" s="217"/>
      <c r="K245" s="217"/>
      <c r="L245" s="155"/>
      <c r="M245" s="156"/>
      <c r="N245" s="310" t="s">
        <v>47</v>
      </c>
      <c r="O245" s="234"/>
      <c r="P245" s="202"/>
      <c r="Q245" s="198"/>
      <c r="R245" s="198"/>
      <c r="S245" s="198"/>
      <c r="T245" s="198"/>
      <c r="U245" s="198"/>
      <c r="V245" s="494" t="e">
        <f>(V233*9)/V231</f>
        <v>#DIV/0!</v>
      </c>
      <c r="W245" s="494"/>
      <c r="X245" s="494"/>
      <c r="Y245" s="494"/>
      <c r="Z245" s="494"/>
      <c r="AA245" s="236"/>
      <c r="AB245" s="237"/>
      <c r="AC245" s="221" t="e">
        <f>IF(V245&lt;=35%,"X","")</f>
        <v>#DIV/0!</v>
      </c>
      <c r="AD245" s="6" t="s">
        <v>0</v>
      </c>
      <c r="AE245" s="6"/>
      <c r="AF245" s="45" t="e">
        <f>IF(V245&gt;35%,"X","")</f>
        <v>#DIV/0!</v>
      </c>
      <c r="AG245" s="6" t="s">
        <v>1</v>
      </c>
    </row>
    <row r="246" spans="1:33" s="102" customFormat="1" ht="3" customHeight="1" x14ac:dyDescent="0.3">
      <c r="A246" s="222"/>
      <c r="B246" s="176"/>
      <c r="C246" s="217"/>
      <c r="D246" s="217"/>
      <c r="E246" s="217"/>
      <c r="F246" s="217"/>
      <c r="G246" s="217"/>
      <c r="H246" s="217"/>
      <c r="I246" s="217"/>
      <c r="J246" s="217"/>
      <c r="K246" s="217"/>
      <c r="L246" s="155"/>
      <c r="M246" s="155"/>
      <c r="N246" s="310"/>
      <c r="O246" s="234"/>
      <c r="P246" s="202"/>
      <c r="Q246" s="198"/>
      <c r="R246" s="198"/>
      <c r="S246" s="198"/>
      <c r="T246" s="198"/>
      <c r="U246" s="198"/>
      <c r="V246" s="198"/>
      <c r="W246" s="198"/>
      <c r="X246" s="198"/>
      <c r="Y246" s="224"/>
      <c r="Z246" s="225"/>
      <c r="AA246" s="219"/>
      <c r="AB246" s="226"/>
      <c r="AC246" s="227"/>
      <c r="AD246" s="228"/>
      <c r="AE246" s="125"/>
      <c r="AF246" s="229"/>
      <c r="AG246" s="228"/>
    </row>
    <row r="247" spans="1:33" s="184" customFormat="1" ht="16.5" x14ac:dyDescent="0.3">
      <c r="A247" s="308" t="s">
        <v>13</v>
      </c>
      <c r="B247" s="230" t="s">
        <v>57</v>
      </c>
      <c r="C247" s="235"/>
      <c r="D247" s="217"/>
      <c r="E247" s="217"/>
      <c r="F247" s="217"/>
      <c r="G247" s="217"/>
      <c r="H247" s="217"/>
      <c r="I247" s="217"/>
      <c r="J247" s="217"/>
      <c r="K247" s="217"/>
      <c r="L247" s="155"/>
      <c r="M247" s="156"/>
      <c r="N247" s="310" t="s">
        <v>48</v>
      </c>
      <c r="O247" s="234"/>
      <c r="P247" s="202"/>
      <c r="Q247" s="198"/>
      <c r="R247" s="198"/>
      <c r="S247" s="198"/>
      <c r="T247" s="198"/>
      <c r="U247" s="198"/>
      <c r="V247" s="494" t="e">
        <f>(V235*9)/V231</f>
        <v>#DIV/0!</v>
      </c>
      <c r="W247" s="494"/>
      <c r="X247" s="494"/>
      <c r="Y247" s="494"/>
      <c r="Z247" s="494"/>
      <c r="AA247" s="219"/>
      <c r="AB247" s="125"/>
      <c r="AC247" s="221" t="e">
        <f>IF(V247&lt;10%,"X","")</f>
        <v>#DIV/0!</v>
      </c>
      <c r="AD247" s="6" t="s">
        <v>0</v>
      </c>
      <c r="AE247" s="6"/>
      <c r="AF247" s="45" t="e">
        <f>IF(V247&gt;=10%,"X","")</f>
        <v>#DIV/0!</v>
      </c>
      <c r="AG247" s="6" t="s">
        <v>1</v>
      </c>
    </row>
    <row r="248" spans="1:33" s="102" customFormat="1" ht="3" customHeight="1" x14ac:dyDescent="0.3">
      <c r="A248" s="222"/>
      <c r="B248" s="176"/>
      <c r="C248" s="217"/>
      <c r="D248" s="217"/>
      <c r="E248" s="217"/>
      <c r="F248" s="217"/>
      <c r="G248" s="217"/>
      <c r="H248" s="217"/>
      <c r="I248" s="217"/>
      <c r="J248" s="217"/>
      <c r="K248" s="217"/>
      <c r="L248" s="155"/>
      <c r="M248" s="155"/>
      <c r="N248" s="310"/>
      <c r="O248" s="234"/>
      <c r="P248" s="202"/>
      <c r="Q248" s="198"/>
      <c r="R248" s="198"/>
      <c r="S248" s="198"/>
      <c r="T248" s="198"/>
      <c r="U248" s="198"/>
      <c r="V248" s="198"/>
      <c r="W248" s="198"/>
      <c r="X248" s="198"/>
      <c r="Y248" s="224"/>
      <c r="Z248" s="225"/>
      <c r="AA248" s="219"/>
      <c r="AB248" s="125"/>
      <c r="AC248" s="107"/>
      <c r="AD248" s="6"/>
      <c r="AE248" s="125"/>
      <c r="AF248" s="106"/>
      <c r="AG248" s="6"/>
    </row>
    <row r="249" spans="1:33" s="184" customFormat="1" ht="16.5" x14ac:dyDescent="0.3">
      <c r="A249" s="308" t="s">
        <v>13</v>
      </c>
      <c r="B249" s="230" t="s">
        <v>58</v>
      </c>
      <c r="C249" s="235"/>
      <c r="D249" s="217"/>
      <c r="E249" s="217"/>
      <c r="F249" s="217"/>
      <c r="G249" s="217"/>
      <c r="H249" s="217"/>
      <c r="I249" s="217"/>
      <c r="J249" s="217"/>
      <c r="K249" s="217"/>
      <c r="L249" s="155"/>
      <c r="M249" s="156"/>
      <c r="N249" s="310" t="s">
        <v>49</v>
      </c>
      <c r="O249" s="234"/>
      <c r="P249" s="202"/>
      <c r="Q249" s="198"/>
      <c r="R249" s="198"/>
      <c r="S249" s="198"/>
      <c r="T249" s="198"/>
      <c r="U249" s="198"/>
      <c r="V249" s="494" t="e">
        <f>(V243*4)/V231</f>
        <v>#DIV/0!</v>
      </c>
      <c r="W249" s="494"/>
      <c r="X249" s="494"/>
      <c r="Y249" s="494"/>
      <c r="Z249" s="494"/>
      <c r="AA249" s="219"/>
      <c r="AB249" s="237"/>
      <c r="AC249" s="221" t="e">
        <f>IF(V249&lt;=35%,"X","")</f>
        <v>#DIV/0!</v>
      </c>
      <c r="AD249" s="6" t="s">
        <v>0</v>
      </c>
      <c r="AE249" s="6"/>
      <c r="AF249" s="45" t="e">
        <f>IF(V249&gt;35%,"X","")</f>
        <v>#DIV/0!</v>
      </c>
      <c r="AG249" s="6" t="s">
        <v>1</v>
      </c>
    </row>
    <row r="250" spans="1:33" s="102" customFormat="1" ht="3" customHeight="1" x14ac:dyDescent="0.3">
      <c r="A250" s="238"/>
      <c r="B250" s="156"/>
      <c r="C250" s="156"/>
      <c r="D250" s="156"/>
      <c r="E250" s="156"/>
      <c r="F250" s="156"/>
      <c r="G250" s="156"/>
      <c r="H250" s="156"/>
      <c r="I250" s="156"/>
      <c r="J250" s="156"/>
      <c r="K250" s="156"/>
      <c r="L250" s="155"/>
      <c r="M250" s="155"/>
      <c r="N250" s="239"/>
      <c r="O250" s="240"/>
      <c r="P250" s="240"/>
      <c r="Q250" s="241"/>
      <c r="R250" s="242"/>
      <c r="S250" s="242"/>
      <c r="T250" s="240"/>
      <c r="U250" s="240"/>
      <c r="V250" s="240"/>
      <c r="W250" s="240"/>
      <c r="X250" s="240"/>
      <c r="Y250" s="240"/>
      <c r="Z250" s="240"/>
      <c r="AA250" s="407"/>
      <c r="AB250" s="174"/>
      <c r="AD250" s="125"/>
      <c r="AE250" s="125"/>
      <c r="AF250" s="103"/>
      <c r="AG250" s="125"/>
    </row>
    <row r="251" spans="1:33" s="102" customFormat="1" ht="3" customHeight="1" x14ac:dyDescent="0.3">
      <c r="A251" s="222"/>
      <c r="B251" s="243"/>
      <c r="C251" s="217"/>
      <c r="D251" s="243"/>
      <c r="E251" s="243"/>
      <c r="F251" s="243"/>
      <c r="G251" s="243"/>
      <c r="H251" s="243"/>
      <c r="I251" s="243"/>
      <c r="J251" s="243"/>
      <c r="K251" s="243"/>
      <c r="L251" s="238"/>
      <c r="M251" s="238"/>
      <c r="AA251" s="125"/>
      <c r="AB251" s="125"/>
      <c r="AC251" s="107"/>
      <c r="AD251" s="6"/>
      <c r="AE251" s="125"/>
      <c r="AF251" s="106"/>
      <c r="AG251" s="6"/>
    </row>
    <row r="252" spans="1:33" s="184" customFormat="1" ht="16.5" x14ac:dyDescent="0.3">
      <c r="A252" s="308" t="s">
        <v>13</v>
      </c>
      <c r="B252" s="147" t="s">
        <v>146</v>
      </c>
      <c r="C252" s="340"/>
      <c r="D252" s="243"/>
      <c r="E252" s="243"/>
      <c r="F252" s="243"/>
      <c r="G252" s="243"/>
      <c r="H252" s="243"/>
      <c r="I252" s="243"/>
      <c r="J252" s="243"/>
      <c r="K252" s="243"/>
      <c r="L252" s="238"/>
      <c r="M252" s="244"/>
      <c r="N252" s="245"/>
      <c r="O252" s="245"/>
      <c r="P252" s="109"/>
      <c r="Q252" s="246"/>
      <c r="R252" s="246"/>
      <c r="S252" s="246"/>
      <c r="T252" s="246"/>
      <c r="U252" s="246"/>
      <c r="V252" s="246"/>
      <c r="W252" s="246"/>
      <c r="X252" s="246"/>
      <c r="Y252" s="246"/>
      <c r="Z252" s="246"/>
      <c r="AA252" s="125"/>
      <c r="AB252" s="125"/>
      <c r="AC252" s="221" t="str">
        <f>IF(AF205="X","X","")</f>
        <v/>
      </c>
      <c r="AD252" s="6" t="s">
        <v>0</v>
      </c>
      <c r="AE252" s="6"/>
      <c r="AF252" s="45" t="str">
        <f>IF(AC205="X","X","")</f>
        <v/>
      </c>
      <c r="AG252" s="6" t="s">
        <v>1</v>
      </c>
    </row>
    <row r="253" spans="1:33" s="102" customFormat="1" ht="3" customHeight="1" x14ac:dyDescent="0.3">
      <c r="A253" s="222"/>
      <c r="B253" s="156"/>
      <c r="C253" s="217"/>
      <c r="D253" s="243"/>
      <c r="E253" s="243"/>
      <c r="F253" s="243"/>
      <c r="G253" s="243"/>
      <c r="H253" s="243"/>
      <c r="I253" s="243"/>
      <c r="J253" s="243"/>
      <c r="K253" s="243"/>
      <c r="L253" s="238"/>
      <c r="M253" s="238"/>
      <c r="AA253" s="125"/>
      <c r="AB253" s="125"/>
      <c r="AC253" s="107"/>
      <c r="AD253" s="6"/>
      <c r="AE253" s="125"/>
      <c r="AF253" s="106"/>
      <c r="AG253" s="6"/>
    </row>
    <row r="254" spans="1:33" s="184" customFormat="1" ht="16.5" x14ac:dyDescent="0.3">
      <c r="A254" s="308" t="s">
        <v>13</v>
      </c>
      <c r="B254" s="340" t="s">
        <v>147</v>
      </c>
      <c r="C254" s="340"/>
      <c r="D254" s="243"/>
      <c r="E254" s="243"/>
      <c r="F254" s="243"/>
      <c r="G254" s="243"/>
      <c r="H254" s="243"/>
      <c r="I254" s="243"/>
      <c r="J254" s="243"/>
      <c r="K254" s="243"/>
      <c r="L254" s="238"/>
      <c r="M254" s="238"/>
      <c r="N254" s="125"/>
      <c r="O254" s="125"/>
      <c r="P254" s="125"/>
      <c r="Q254" s="125"/>
      <c r="R254" s="125"/>
      <c r="S254" s="125"/>
      <c r="T254" s="125"/>
      <c r="U254" s="125"/>
      <c r="V254" s="125"/>
      <c r="W254" s="125"/>
      <c r="X254" s="125"/>
      <c r="Y254" s="125"/>
      <c r="Z254" s="125"/>
      <c r="AA254" s="125"/>
      <c r="AB254" s="125"/>
      <c r="AC254" s="221" t="str">
        <f>IF(AF207="X","X","")</f>
        <v/>
      </c>
      <c r="AD254" s="6" t="s">
        <v>0</v>
      </c>
      <c r="AE254" s="6"/>
      <c r="AF254" s="45" t="str">
        <f>IF(AC207="X","X","")</f>
        <v/>
      </c>
      <c r="AG254" s="6" t="s">
        <v>1</v>
      </c>
    </row>
    <row r="255" spans="1:33" s="102" customFormat="1" ht="3" customHeight="1" x14ac:dyDescent="0.3">
      <c r="A255" s="103"/>
      <c r="B255" s="156"/>
      <c r="C255" s="247"/>
      <c r="D255" s="38"/>
      <c r="E255" s="38"/>
      <c r="F255" s="38"/>
      <c r="G255" s="38"/>
      <c r="H255" s="38"/>
      <c r="I255" s="38"/>
      <c r="J255" s="38"/>
      <c r="K255" s="38"/>
      <c r="L255" s="103"/>
      <c r="M255" s="103"/>
      <c r="Q255" s="248"/>
      <c r="R255" s="100"/>
      <c r="S255" s="100"/>
      <c r="AA255" s="173"/>
      <c r="AB255" s="173"/>
      <c r="AC255" s="107"/>
      <c r="AD255" s="6"/>
      <c r="AE255" s="125"/>
      <c r="AF255" s="106"/>
      <c r="AG255" s="6"/>
    </row>
    <row r="256" spans="1:33" s="102" customFormat="1" ht="16.5" x14ac:dyDescent="0.3">
      <c r="A256" s="309" t="s">
        <v>13</v>
      </c>
      <c r="B256" s="95" t="s">
        <v>148</v>
      </c>
      <c r="C256" s="250"/>
      <c r="D256" s="194"/>
      <c r="E256" s="194"/>
      <c r="F256" s="194"/>
      <c r="G256" s="194"/>
      <c r="H256" s="194"/>
      <c r="I256" s="194"/>
      <c r="J256" s="194"/>
      <c r="K256" s="194"/>
      <c r="L256" s="103"/>
      <c r="M256" s="103"/>
      <c r="AC256" s="221" t="str">
        <f>IF(AF210="X","X","")</f>
        <v/>
      </c>
      <c r="AD256" s="6" t="s">
        <v>0</v>
      </c>
      <c r="AE256" s="125"/>
      <c r="AF256" s="45" t="str">
        <f>IF(AC210="X","X","")</f>
        <v/>
      </c>
      <c r="AG256" s="6" t="s">
        <v>1</v>
      </c>
    </row>
    <row r="257" spans="1:35" s="102" customFormat="1" ht="16.5" x14ac:dyDescent="0.3">
      <c r="A257" s="249"/>
      <c r="B257" s="194"/>
      <c r="C257" s="250"/>
      <c r="D257" s="194"/>
      <c r="E257" s="194"/>
      <c r="F257" s="194"/>
      <c r="G257" s="194"/>
      <c r="H257" s="194"/>
      <c r="I257" s="194"/>
      <c r="J257" s="194"/>
      <c r="K257" s="194"/>
      <c r="L257" s="103"/>
      <c r="M257" s="103"/>
      <c r="AC257" s="127"/>
      <c r="AD257" s="125"/>
      <c r="AE257" s="154"/>
      <c r="AF257" s="127"/>
      <c r="AH257" s="82"/>
    </row>
    <row r="258" spans="1:35" s="25" customFormat="1" ht="15" customHeight="1" x14ac:dyDescent="0.3">
      <c r="B258" s="272"/>
      <c r="C258" s="193"/>
      <c r="D258" s="6"/>
      <c r="E258" s="100"/>
      <c r="F258" s="273"/>
      <c r="G258" s="59"/>
      <c r="H258" s="181"/>
      <c r="I258" s="181"/>
      <c r="J258" s="181"/>
      <c r="K258" s="181"/>
      <c r="L258" s="181"/>
      <c r="M258" s="181"/>
      <c r="N258" s="181"/>
      <c r="O258" s="181"/>
      <c r="P258" s="181"/>
      <c r="Q258" s="181"/>
      <c r="R258" s="181"/>
      <c r="S258" s="181"/>
      <c r="T258" s="181"/>
      <c r="U258" s="181"/>
      <c r="V258" s="181"/>
      <c r="W258" s="181"/>
      <c r="X258" s="181"/>
      <c r="Y258" s="181"/>
      <c r="Z258" s="181"/>
      <c r="AA258" s="181"/>
      <c r="AB258" s="181"/>
      <c r="AC258" s="35"/>
      <c r="AD258" s="35"/>
      <c r="AE258" s="35"/>
      <c r="AF258" s="35"/>
      <c r="AG258" s="35"/>
      <c r="AH258" s="35"/>
      <c r="AI258" s="81"/>
    </row>
    <row r="259" spans="1:35" x14ac:dyDescent="0.25">
      <c r="AB259" s="2"/>
      <c r="AD259" s="44" t="s">
        <v>124</v>
      </c>
    </row>
    <row r="260" spans="1:35" s="49" customFormat="1" ht="18" x14ac:dyDescent="0.25">
      <c r="A260" s="416" t="s">
        <v>139</v>
      </c>
      <c r="B260" s="416"/>
      <c r="C260" s="416"/>
      <c r="D260" s="416"/>
      <c r="E260" s="416"/>
      <c r="F260" s="416"/>
      <c r="G260" s="416"/>
      <c r="H260" s="416"/>
      <c r="I260" s="416"/>
      <c r="J260" s="416"/>
      <c r="K260" s="416"/>
      <c r="L260" s="416"/>
      <c r="M260" s="416"/>
      <c r="N260" s="416"/>
      <c r="O260" s="416"/>
      <c r="P260" s="416"/>
      <c r="Q260" s="416"/>
      <c r="R260" s="416"/>
      <c r="S260" s="416"/>
      <c r="T260" s="416"/>
      <c r="U260" s="416"/>
      <c r="V260" s="416"/>
      <c r="W260" s="416"/>
      <c r="X260" s="416"/>
      <c r="Y260" s="416"/>
      <c r="Z260" s="416"/>
      <c r="AA260" s="416"/>
      <c r="AB260" s="416"/>
      <c r="AC260" s="416"/>
      <c r="AD260" s="416"/>
      <c r="AE260" s="416"/>
      <c r="AF260" s="416"/>
      <c r="AG260" s="416"/>
      <c r="AH260" s="416"/>
    </row>
    <row r="261" spans="1:35" s="3" customFormat="1" ht="15.75" x14ac:dyDescent="0.25">
      <c r="A261" s="39"/>
      <c r="B261" s="39"/>
      <c r="C261" s="39"/>
      <c r="D261" s="39"/>
      <c r="E261" s="39"/>
      <c r="F261" s="39"/>
      <c r="G261" s="39"/>
      <c r="H261" s="39"/>
      <c r="I261" s="39"/>
      <c r="J261" s="39"/>
      <c r="K261" s="39"/>
      <c r="L261" s="39"/>
      <c r="M261" s="39"/>
      <c r="N261" s="39"/>
      <c r="O261" s="39"/>
      <c r="P261" s="39"/>
      <c r="Q261" s="39"/>
      <c r="R261" s="39"/>
      <c r="S261" s="39"/>
      <c r="T261" s="39"/>
      <c r="U261" s="39"/>
      <c r="V261" s="39"/>
      <c r="W261" s="39"/>
      <c r="X261" s="39"/>
      <c r="Y261" s="39"/>
      <c r="Z261" s="39"/>
      <c r="AA261" s="39"/>
      <c r="AB261" s="39"/>
      <c r="AC261" s="39"/>
      <c r="AD261" s="39"/>
      <c r="AE261" s="39"/>
      <c r="AF261" s="39"/>
      <c r="AG261" s="39"/>
      <c r="AH261" s="28"/>
    </row>
    <row r="262" spans="1:35" s="3" customFormat="1" ht="18" x14ac:dyDescent="0.25">
      <c r="A262" s="328" t="s">
        <v>142</v>
      </c>
      <c r="B262" s="14"/>
      <c r="C262" s="19"/>
      <c r="D262" s="14"/>
      <c r="E262" s="14"/>
      <c r="F262" s="14"/>
      <c r="G262" s="14"/>
      <c r="H262" s="14"/>
      <c r="I262" s="14"/>
      <c r="J262" s="14"/>
      <c r="K262" s="14"/>
      <c r="L262" s="14"/>
      <c r="M262" s="14"/>
      <c r="N262" s="14"/>
      <c r="O262" s="14"/>
      <c r="P262" s="14"/>
      <c r="Q262" s="14"/>
      <c r="R262" s="14"/>
      <c r="S262" s="14"/>
      <c r="T262" s="14"/>
      <c r="U262" s="14"/>
      <c r="V262" s="14"/>
      <c r="W262" s="14"/>
      <c r="X262" s="14"/>
      <c r="Y262" s="14"/>
      <c r="Z262" s="14"/>
      <c r="AA262" s="14"/>
      <c r="AB262" s="14"/>
      <c r="AC262" s="14"/>
      <c r="AD262" s="14"/>
      <c r="AE262" s="14"/>
      <c r="AF262" s="36"/>
      <c r="AG262" s="23"/>
      <c r="AH262" s="329"/>
    </row>
    <row r="263" spans="1:35" s="52" customFormat="1" ht="8.1" customHeight="1" x14ac:dyDescent="0.25">
      <c r="C263" s="39"/>
      <c r="AF263" s="57"/>
      <c r="AG263" s="50"/>
      <c r="AH263" s="53"/>
    </row>
    <row r="264" spans="1:35" s="98" customFormat="1" ht="16.5" x14ac:dyDescent="0.3">
      <c r="A264" s="251" t="s">
        <v>164</v>
      </c>
      <c r="C264" s="99"/>
      <c r="AF264" s="38"/>
      <c r="AH264" s="105"/>
    </row>
    <row r="265" spans="1:35" s="98" customFormat="1" ht="16.5" x14ac:dyDescent="0.3">
      <c r="A265" s="171"/>
      <c r="B265" s="171"/>
      <c r="C265" s="171"/>
      <c r="D265" s="171"/>
      <c r="E265" s="171"/>
      <c r="F265" s="171"/>
      <c r="G265" s="171"/>
      <c r="H265" s="171"/>
      <c r="I265" s="171"/>
      <c r="J265" s="171"/>
      <c r="K265" s="171"/>
      <c r="L265" s="171"/>
      <c r="M265" s="171"/>
      <c r="N265" s="171"/>
      <c r="O265" s="171"/>
      <c r="P265" s="171"/>
      <c r="Q265" s="171"/>
      <c r="R265" s="171"/>
      <c r="S265" s="171"/>
      <c r="T265" s="171"/>
      <c r="U265" s="171"/>
      <c r="V265" s="171"/>
      <c r="W265" s="171"/>
      <c r="X265" s="171"/>
      <c r="Y265" s="171"/>
      <c r="Z265" s="171"/>
      <c r="AA265" s="171"/>
      <c r="AB265" s="171"/>
      <c r="AC265" s="171"/>
      <c r="AD265" s="171"/>
      <c r="AE265" s="171"/>
      <c r="AF265" s="171"/>
      <c r="AG265" s="171"/>
      <c r="AH265" s="105"/>
    </row>
    <row r="266" spans="1:35" s="254" customFormat="1" ht="16.5" x14ac:dyDescent="0.3">
      <c r="A266" s="528">
        <v>1</v>
      </c>
      <c r="B266" s="528"/>
      <c r="C266" s="252"/>
      <c r="D266" s="120" t="s">
        <v>59</v>
      </c>
      <c r="E266" s="253"/>
      <c r="G266" s="255"/>
      <c r="H266" s="255"/>
      <c r="I266" s="255"/>
      <c r="J266" s="255"/>
      <c r="K266" s="255"/>
      <c r="L266" s="255"/>
      <c r="M266" s="255"/>
      <c r="N266" s="255"/>
      <c r="O266" s="255"/>
      <c r="P266" s="255"/>
      <c r="Q266" s="255"/>
      <c r="R266" s="255"/>
      <c r="S266" s="255"/>
      <c r="T266" s="255"/>
      <c r="U266" s="255"/>
      <c r="V266" s="255"/>
      <c r="W266" s="255"/>
      <c r="X266" s="255"/>
      <c r="Y266" s="255"/>
      <c r="Z266" s="255"/>
      <c r="AA266" s="256"/>
      <c r="AB266" s="256"/>
      <c r="AC266" s="221" t="str">
        <f>IF(E95="X","X","")</f>
        <v/>
      </c>
      <c r="AD266" s="255" t="s">
        <v>0</v>
      </c>
      <c r="AF266" s="45" t="str">
        <f>IF(E97="X","X","")</f>
        <v/>
      </c>
      <c r="AG266" s="255" t="s">
        <v>1</v>
      </c>
      <c r="AH266" s="257"/>
    </row>
    <row r="267" spans="1:35" s="98" customFormat="1" ht="16.5" x14ac:dyDescent="0.3">
      <c r="A267" s="171"/>
      <c r="B267" s="171"/>
      <c r="C267" s="171"/>
      <c r="D267" s="171"/>
      <c r="E267" s="171"/>
      <c r="F267" s="171"/>
      <c r="G267" s="171"/>
      <c r="H267" s="171"/>
      <c r="I267" s="171"/>
      <c r="J267" s="171"/>
      <c r="K267" s="171"/>
      <c r="L267" s="171"/>
      <c r="M267" s="171"/>
      <c r="N267" s="171"/>
      <c r="O267" s="171"/>
      <c r="P267" s="171"/>
      <c r="Q267" s="171"/>
      <c r="R267" s="171"/>
      <c r="S267" s="171"/>
      <c r="T267" s="171"/>
      <c r="U267" s="171"/>
      <c r="V267" s="171"/>
      <c r="W267" s="171"/>
      <c r="X267" s="171"/>
      <c r="Y267" s="171"/>
      <c r="Z267" s="171"/>
      <c r="AA267" s="171"/>
      <c r="AB267" s="171"/>
      <c r="AC267" s="171"/>
      <c r="AD267" s="311"/>
      <c r="AE267" s="311"/>
      <c r="AF267" s="171"/>
      <c r="AG267" s="311"/>
      <c r="AH267" s="105"/>
    </row>
    <row r="268" spans="1:35" s="254" customFormat="1" ht="16.5" x14ac:dyDescent="0.3">
      <c r="A268" s="528">
        <v>2</v>
      </c>
      <c r="B268" s="528"/>
      <c r="C268" s="252"/>
      <c r="D268" s="120" t="s">
        <v>60</v>
      </c>
      <c r="E268" s="253"/>
      <c r="G268" s="255"/>
      <c r="H268" s="255"/>
      <c r="I268" s="255"/>
      <c r="J268" s="255"/>
      <c r="K268" s="255"/>
      <c r="L268" s="255"/>
      <c r="M268" s="255"/>
      <c r="N268" s="255"/>
      <c r="O268" s="255"/>
      <c r="P268" s="255"/>
      <c r="Q268" s="255"/>
      <c r="R268" s="255"/>
      <c r="S268" s="255"/>
      <c r="T268" s="255"/>
      <c r="U268" s="255"/>
      <c r="V268" s="255"/>
      <c r="W268" s="255"/>
      <c r="X268" s="255"/>
      <c r="Y268" s="255"/>
      <c r="Z268" s="255"/>
      <c r="AA268" s="256"/>
      <c r="AB268" s="256"/>
      <c r="AC268" s="221" t="str">
        <f>IF(P113="X","X","")</f>
        <v>X</v>
      </c>
      <c r="AD268" s="255" t="s">
        <v>0</v>
      </c>
      <c r="AF268" s="45" t="str">
        <f>IF(V113="X","X","")</f>
        <v/>
      </c>
      <c r="AG268" s="255" t="s">
        <v>1</v>
      </c>
      <c r="AH268" s="257"/>
    </row>
    <row r="269" spans="1:35" s="98" customFormat="1" ht="16.5" x14ac:dyDescent="0.3">
      <c r="A269" s="171"/>
      <c r="B269" s="171"/>
      <c r="C269" s="171"/>
      <c r="D269" s="171"/>
      <c r="E269" s="171"/>
      <c r="F269" s="171"/>
      <c r="G269" s="171"/>
      <c r="H269" s="171"/>
      <c r="I269" s="171"/>
      <c r="J269" s="171"/>
      <c r="K269" s="171"/>
      <c r="L269" s="171"/>
      <c r="M269" s="171"/>
      <c r="N269" s="171"/>
      <c r="O269" s="171"/>
      <c r="P269" s="171"/>
      <c r="Q269" s="171"/>
      <c r="R269" s="171"/>
      <c r="S269" s="171"/>
      <c r="T269" s="171"/>
      <c r="U269" s="171"/>
      <c r="V269" s="171"/>
      <c r="W269" s="171"/>
      <c r="X269" s="171"/>
      <c r="Y269" s="171"/>
      <c r="Z269" s="171"/>
      <c r="AA269" s="171"/>
      <c r="AB269" s="171"/>
      <c r="AC269" s="171"/>
      <c r="AD269" s="311"/>
      <c r="AE269" s="311"/>
      <c r="AF269" s="171"/>
      <c r="AG269" s="311"/>
      <c r="AH269" s="105"/>
    </row>
    <row r="270" spans="1:35" s="254" customFormat="1" ht="16.5" customHeight="1" x14ac:dyDescent="0.3">
      <c r="A270" s="528">
        <v>3</v>
      </c>
      <c r="B270" s="528"/>
      <c r="C270" s="252"/>
      <c r="D270" s="417" t="s">
        <v>134</v>
      </c>
      <c r="E270" s="418"/>
      <c r="F270" s="418"/>
      <c r="G270" s="418"/>
      <c r="H270" s="418"/>
      <c r="I270" s="418"/>
      <c r="J270" s="418"/>
      <c r="K270" s="418"/>
      <c r="L270" s="418"/>
      <c r="M270" s="418"/>
      <c r="N270" s="418"/>
      <c r="O270" s="418"/>
      <c r="P270" s="418"/>
      <c r="Q270" s="418"/>
      <c r="R270" s="418"/>
      <c r="S270" s="418"/>
      <c r="T270" s="418"/>
      <c r="U270" s="418"/>
      <c r="V270" s="418"/>
      <c r="W270" s="418"/>
      <c r="X270" s="418"/>
      <c r="Y270" s="418"/>
      <c r="Z270" s="418"/>
      <c r="AA270" s="418"/>
      <c r="AB270" s="256"/>
      <c r="AC270" s="291"/>
      <c r="AD270" s="120" t="s">
        <v>0</v>
      </c>
      <c r="AE270" s="120"/>
      <c r="AF270" s="291"/>
      <c r="AG270" s="120" t="s">
        <v>1</v>
      </c>
      <c r="AH270" s="257"/>
    </row>
    <row r="271" spans="1:35" s="254" customFormat="1" ht="16.5" x14ac:dyDescent="0.3">
      <c r="A271" s="338"/>
      <c r="B271" s="338"/>
      <c r="C271" s="259"/>
      <c r="D271" s="418"/>
      <c r="E271" s="418"/>
      <c r="F271" s="418"/>
      <c r="G271" s="418"/>
      <c r="H271" s="418"/>
      <c r="I271" s="418"/>
      <c r="J271" s="418"/>
      <c r="K271" s="418"/>
      <c r="L271" s="418"/>
      <c r="M271" s="418"/>
      <c r="N271" s="418"/>
      <c r="O271" s="418"/>
      <c r="P271" s="418"/>
      <c r="Q271" s="418"/>
      <c r="R271" s="418"/>
      <c r="S271" s="418"/>
      <c r="T271" s="418"/>
      <c r="U271" s="418"/>
      <c r="V271" s="418"/>
      <c r="W271" s="418"/>
      <c r="X271" s="418"/>
      <c r="Y271" s="418"/>
      <c r="Z271" s="418"/>
      <c r="AA271" s="418"/>
      <c r="AB271" s="256"/>
      <c r="AC271" s="195"/>
      <c r="AD271" s="269"/>
      <c r="AE271" s="269"/>
      <c r="AF271" s="195"/>
      <c r="AG271" s="120"/>
      <c r="AH271" s="257"/>
    </row>
    <row r="272" spans="1:35" s="262" customFormat="1" ht="16.5" x14ac:dyDescent="0.3">
      <c r="A272" s="338"/>
      <c r="B272" s="338"/>
      <c r="C272" s="259"/>
      <c r="D272" s="260"/>
      <c r="E272" s="261"/>
      <c r="AA272" s="263"/>
      <c r="AB272" s="263"/>
      <c r="AC272" s="279"/>
      <c r="AD272" s="325"/>
      <c r="AE272" s="325"/>
      <c r="AF272" s="280"/>
      <c r="AG272" s="325"/>
      <c r="AH272" s="259"/>
    </row>
    <row r="273" spans="1:52" s="262" customFormat="1" ht="16.5" x14ac:dyDescent="0.3">
      <c r="A273" s="338"/>
      <c r="B273" s="338"/>
      <c r="C273" s="259"/>
      <c r="D273" s="450" t="s">
        <v>154</v>
      </c>
      <c r="E273" s="450"/>
      <c r="F273" s="450"/>
      <c r="G273" s="450"/>
      <c r="H273" s="450"/>
      <c r="I273" s="450"/>
      <c r="J273" s="451"/>
      <c r="K273" s="452" t="e">
        <f>Z147</f>
        <v>#DIV/0!</v>
      </c>
      <c r="L273" s="453"/>
      <c r="M273" s="454"/>
      <c r="N273" s="264" t="s">
        <v>153</v>
      </c>
      <c r="Q273" s="450" t="s">
        <v>155</v>
      </c>
      <c r="R273" s="450"/>
      <c r="S273" s="450"/>
      <c r="T273" s="451"/>
      <c r="U273" s="455" t="e">
        <f>Z149</f>
        <v>#DIV/0!</v>
      </c>
      <c r="V273" s="455"/>
      <c r="W273" s="455"/>
      <c r="X273" s="455"/>
      <c r="Y273" s="264" t="s">
        <v>153</v>
      </c>
      <c r="AB273" s="263"/>
      <c r="AC273" s="263"/>
      <c r="AE273" s="279"/>
      <c r="AF273" s="269"/>
      <c r="AG273" s="269"/>
      <c r="AH273" s="280"/>
      <c r="AI273" s="269"/>
      <c r="AJ273" s="259"/>
      <c r="AK273" s="259"/>
      <c r="AL273" s="259"/>
      <c r="AM273" s="259"/>
      <c r="AN273" s="259"/>
      <c r="AO273" s="259"/>
      <c r="AP273" s="259"/>
      <c r="AQ273" s="259"/>
    </row>
    <row r="274" spans="1:52" s="98" customFormat="1" ht="16.5" x14ac:dyDescent="0.3">
      <c r="A274" s="171"/>
      <c r="B274" s="171"/>
      <c r="C274" s="171"/>
      <c r="D274" s="171"/>
      <c r="E274" s="171"/>
      <c r="F274" s="171"/>
      <c r="G274" s="171"/>
      <c r="H274" s="171"/>
      <c r="I274" s="171"/>
      <c r="J274" s="171"/>
      <c r="K274" s="171"/>
      <c r="L274" s="171"/>
      <c r="M274" s="171"/>
      <c r="N274" s="171"/>
      <c r="O274" s="171"/>
      <c r="P274" s="171"/>
      <c r="Q274" s="171"/>
      <c r="R274" s="171"/>
      <c r="S274" s="171"/>
      <c r="T274" s="171"/>
      <c r="U274" s="171"/>
      <c r="V274" s="171"/>
      <c r="W274" s="171"/>
      <c r="X274" s="171"/>
      <c r="Y274" s="171"/>
      <c r="Z274" s="171"/>
      <c r="AA274" s="171"/>
      <c r="AB274" s="171"/>
      <c r="AC274" s="171"/>
      <c r="AD274" s="311"/>
      <c r="AE274" s="311"/>
      <c r="AF274" s="171"/>
      <c r="AG274" s="311"/>
      <c r="AH274" s="105"/>
    </row>
    <row r="275" spans="1:52" s="185" customFormat="1" ht="16.5" x14ac:dyDescent="0.3">
      <c r="A275" s="528">
        <v>4</v>
      </c>
      <c r="B275" s="528"/>
      <c r="C275" s="265"/>
      <c r="D275" s="120" t="s">
        <v>144</v>
      </c>
      <c r="E275" s="266"/>
      <c r="F275" s="266"/>
      <c r="G275" s="266"/>
      <c r="H275" s="266"/>
      <c r="I275" s="266"/>
      <c r="J275" s="266"/>
      <c r="K275" s="266"/>
      <c r="L275" s="266"/>
      <c r="M275" s="266"/>
      <c r="N275" s="266"/>
      <c r="O275" s="266"/>
      <c r="P275" s="266"/>
      <c r="Q275" s="266"/>
      <c r="R275" s="266"/>
      <c r="S275" s="266"/>
      <c r="T275" s="266"/>
      <c r="U275" s="266"/>
      <c r="V275" s="266"/>
      <c r="W275" s="266"/>
      <c r="X275" s="266"/>
      <c r="Y275" s="266"/>
      <c r="Z275" s="266"/>
      <c r="AA275" s="266"/>
      <c r="AB275" s="266"/>
      <c r="AC275" s="331" t="e">
        <f>IF(AND(AC237="X",AC239="X",AC245="X",AC247="X",AC249="X",AC252="X",AC254="X",AC256="X"),"X","")</f>
        <v>#DIV/0!</v>
      </c>
      <c r="AD275" s="255" t="s">
        <v>0</v>
      </c>
      <c r="AE275" s="254"/>
      <c r="AF275" s="267" t="e">
        <f>IF(OR(AF237="X",AF239="X",AF245="X",AF247="X",AF249="X",AF252="X",AF254="X",AF256="X"),"X","")</f>
        <v>#DIV/0!</v>
      </c>
      <c r="AG275" s="255" t="s">
        <v>1</v>
      </c>
      <c r="AH275" s="266"/>
      <c r="AI275" s="268"/>
      <c r="AJ275" s="268"/>
      <c r="AK275" s="268"/>
      <c r="AL275" s="268"/>
      <c r="AM275" s="268"/>
      <c r="AN275" s="268"/>
      <c r="AO275" s="268"/>
      <c r="AP275" s="268"/>
      <c r="AQ275" s="268"/>
      <c r="AR275" s="268"/>
      <c r="AS275" s="268"/>
      <c r="AT275" s="268"/>
      <c r="AU275" s="268"/>
      <c r="AV275" s="268"/>
      <c r="AW275" s="268"/>
      <c r="AX275" s="268"/>
    </row>
    <row r="276" spans="1:52" s="228" customFormat="1" ht="16.5" x14ac:dyDescent="0.3">
      <c r="A276" s="338"/>
      <c r="B276" s="338"/>
      <c r="C276" s="269"/>
      <c r="D276" s="270"/>
      <c r="E276" s="270"/>
      <c r="F276" s="270"/>
      <c r="G276" s="270"/>
      <c r="H276" s="270"/>
      <c r="I276" s="270"/>
      <c r="J276" s="270"/>
      <c r="K276" s="270"/>
      <c r="L276" s="270"/>
      <c r="M276" s="270"/>
      <c r="N276" s="270"/>
      <c r="O276" s="270"/>
      <c r="P276" s="270"/>
      <c r="Q276" s="270"/>
      <c r="R276" s="270"/>
      <c r="S276" s="270"/>
      <c r="T276" s="270"/>
      <c r="U276" s="270"/>
      <c r="V276" s="270"/>
      <c r="W276" s="270"/>
      <c r="X276" s="270"/>
      <c r="Y276" s="270"/>
      <c r="Z276" s="270"/>
      <c r="AA276" s="270"/>
      <c r="AB276" s="270"/>
      <c r="AC276" s="270"/>
      <c r="AD276" s="270"/>
      <c r="AE276" s="270"/>
      <c r="AF276" s="170"/>
      <c r="AG276" s="270"/>
      <c r="AH276" s="270"/>
      <c r="AI276" s="271"/>
      <c r="AJ276" s="271"/>
      <c r="AK276" s="271"/>
      <c r="AL276" s="271"/>
      <c r="AM276" s="271"/>
      <c r="AN276" s="271"/>
      <c r="AO276" s="271"/>
      <c r="AP276" s="271"/>
      <c r="AQ276" s="271"/>
      <c r="AR276" s="271"/>
      <c r="AS276" s="271"/>
      <c r="AT276" s="271"/>
      <c r="AU276" s="271"/>
      <c r="AV276" s="271"/>
      <c r="AW276" s="271"/>
      <c r="AX276" s="271"/>
    </row>
    <row r="277" spans="1:52" s="118" customFormat="1" ht="16.5" customHeight="1" x14ac:dyDescent="0.3">
      <c r="D277" s="423" t="s">
        <v>145</v>
      </c>
      <c r="E277" s="423"/>
      <c r="F277" s="423"/>
      <c r="G277" s="423"/>
      <c r="H277" s="423"/>
      <c r="I277" s="423"/>
      <c r="J277" s="423"/>
      <c r="K277" s="423"/>
      <c r="L277" s="423"/>
      <c r="M277" s="423"/>
      <c r="N277" s="423"/>
      <c r="O277" s="423"/>
      <c r="P277" s="423"/>
      <c r="Q277" s="423"/>
      <c r="R277" s="423"/>
      <c r="S277" s="423"/>
      <c r="T277" s="423"/>
      <c r="U277" s="423"/>
      <c r="V277" s="423"/>
      <c r="W277" s="423"/>
      <c r="X277" s="423"/>
      <c r="Y277" s="423"/>
      <c r="Z277" s="423"/>
      <c r="AA277" s="423"/>
      <c r="AB277" s="423"/>
      <c r="AC277" s="423"/>
      <c r="AD277" s="423"/>
      <c r="AE277" s="423"/>
      <c r="AF277" s="423"/>
      <c r="AG277" s="423"/>
      <c r="AH277" s="349"/>
      <c r="AI277" s="293"/>
      <c r="AJ277" s="293"/>
      <c r="AK277" s="293"/>
      <c r="AL277" s="293" t="s">
        <v>114</v>
      </c>
      <c r="AM277" s="293"/>
      <c r="AN277" s="293"/>
      <c r="AO277" s="293"/>
      <c r="AP277" s="293"/>
      <c r="AQ277" s="293"/>
      <c r="AR277" s="293"/>
      <c r="AS277" s="293"/>
      <c r="AT277" s="293"/>
      <c r="AU277" s="293"/>
      <c r="AV277" s="293"/>
      <c r="AW277" s="293"/>
      <c r="AX277" s="293"/>
      <c r="AY277" s="293"/>
      <c r="AZ277" s="293"/>
    </row>
    <row r="278" spans="1:52" s="118" customFormat="1" ht="16.5" x14ac:dyDescent="0.3">
      <c r="D278" s="423"/>
      <c r="E278" s="423"/>
      <c r="F278" s="423"/>
      <c r="G278" s="423"/>
      <c r="H278" s="423"/>
      <c r="I278" s="423"/>
      <c r="J278" s="423"/>
      <c r="K278" s="423"/>
      <c r="L278" s="423"/>
      <c r="M278" s="423"/>
      <c r="N278" s="423"/>
      <c r="O278" s="423"/>
      <c r="P278" s="423"/>
      <c r="Q278" s="423"/>
      <c r="R278" s="423"/>
      <c r="S278" s="423"/>
      <c r="T278" s="423"/>
      <c r="U278" s="423"/>
      <c r="V278" s="423"/>
      <c r="W278" s="423"/>
      <c r="X278" s="423"/>
      <c r="Y278" s="423"/>
      <c r="Z278" s="423"/>
      <c r="AA278" s="423"/>
      <c r="AB278" s="423"/>
      <c r="AC278" s="423"/>
      <c r="AD278" s="423"/>
      <c r="AE278" s="423"/>
      <c r="AF278" s="423"/>
      <c r="AG278" s="423"/>
      <c r="AH278" s="349"/>
      <c r="AI278" s="293"/>
      <c r="AJ278" s="293"/>
      <c r="AK278" s="293"/>
      <c r="AL278" s="293" t="s">
        <v>114</v>
      </c>
      <c r="AM278" s="293"/>
      <c r="AN278" s="293"/>
      <c r="AO278" s="293"/>
      <c r="AP278" s="293"/>
      <c r="AQ278" s="293"/>
      <c r="AR278" s="293"/>
      <c r="AS278" s="293"/>
      <c r="AT278" s="293"/>
      <c r="AU278" s="293"/>
      <c r="AV278" s="293"/>
      <c r="AW278" s="293"/>
      <c r="AX278" s="293"/>
      <c r="AY278" s="293"/>
      <c r="AZ278" s="293"/>
    </row>
    <row r="279" spans="1:52" s="118" customFormat="1" ht="16.5" x14ac:dyDescent="0.3">
      <c r="D279" s="423"/>
      <c r="E279" s="423"/>
      <c r="F279" s="423"/>
      <c r="G279" s="423"/>
      <c r="H279" s="423"/>
      <c r="I279" s="423"/>
      <c r="J279" s="423"/>
      <c r="K279" s="423"/>
      <c r="L279" s="423"/>
      <c r="M279" s="423"/>
      <c r="N279" s="423"/>
      <c r="O279" s="423"/>
      <c r="P279" s="423"/>
      <c r="Q279" s="423"/>
      <c r="R279" s="423"/>
      <c r="S279" s="423"/>
      <c r="T279" s="423"/>
      <c r="U279" s="423"/>
      <c r="V279" s="423"/>
      <c r="W279" s="423"/>
      <c r="X279" s="423"/>
      <c r="Y279" s="423"/>
      <c r="Z279" s="423"/>
      <c r="AA279" s="423"/>
      <c r="AB279" s="423"/>
      <c r="AC279" s="423"/>
      <c r="AD279" s="423"/>
      <c r="AE279" s="423"/>
      <c r="AF279" s="423"/>
      <c r="AG279" s="423"/>
      <c r="AH279" s="349"/>
      <c r="AI279" s="293"/>
      <c r="AJ279" s="293"/>
      <c r="AK279" s="293"/>
      <c r="AL279" s="293"/>
      <c r="AM279" s="293"/>
      <c r="AN279" s="293"/>
      <c r="AO279" s="293"/>
      <c r="AP279" s="293"/>
      <c r="AQ279" s="293"/>
      <c r="AR279" s="293"/>
      <c r="AS279" s="293"/>
      <c r="AT279" s="293"/>
      <c r="AU279" s="293"/>
      <c r="AV279" s="293"/>
      <c r="AW279" s="293"/>
      <c r="AX279" s="293"/>
      <c r="AY279" s="293"/>
      <c r="AZ279" s="293"/>
    </row>
    <row r="280" spans="1:52" s="118" customFormat="1" ht="16.5" x14ac:dyDescent="0.3">
      <c r="D280" s="423"/>
      <c r="E280" s="423"/>
      <c r="F280" s="423"/>
      <c r="G280" s="423"/>
      <c r="H280" s="423"/>
      <c r="I280" s="423"/>
      <c r="J280" s="423"/>
      <c r="K280" s="423"/>
      <c r="L280" s="423"/>
      <c r="M280" s="423"/>
      <c r="N280" s="423"/>
      <c r="O280" s="423"/>
      <c r="P280" s="423"/>
      <c r="Q280" s="423"/>
      <c r="R280" s="423"/>
      <c r="S280" s="423"/>
      <c r="T280" s="423"/>
      <c r="U280" s="423"/>
      <c r="V280" s="423"/>
      <c r="W280" s="423"/>
      <c r="X280" s="423"/>
      <c r="Y280" s="423"/>
      <c r="Z280" s="423"/>
      <c r="AA280" s="423"/>
      <c r="AB280" s="423"/>
      <c r="AC280" s="423"/>
      <c r="AD280" s="423"/>
      <c r="AE280" s="423"/>
      <c r="AF280" s="423"/>
      <c r="AG280" s="423"/>
      <c r="AH280" s="349"/>
      <c r="AI280" s="293"/>
      <c r="AJ280" s="293"/>
      <c r="AK280" s="293"/>
      <c r="AL280" s="293" t="s">
        <v>114</v>
      </c>
      <c r="AM280" s="293"/>
      <c r="AN280" s="293"/>
      <c r="AO280" s="293"/>
      <c r="AP280" s="293"/>
      <c r="AQ280" s="293"/>
      <c r="AR280" s="293"/>
      <c r="AS280" s="293"/>
      <c r="AT280" s="293"/>
      <c r="AU280" s="293"/>
      <c r="AV280" s="293"/>
      <c r="AW280" s="293"/>
      <c r="AX280" s="293"/>
      <c r="AY280" s="293"/>
      <c r="AZ280" s="293"/>
    </row>
    <row r="281" spans="1:52" s="118" customFormat="1" ht="16.5" x14ac:dyDescent="0.3">
      <c r="D281" s="423"/>
      <c r="E281" s="423"/>
      <c r="F281" s="423"/>
      <c r="G281" s="423"/>
      <c r="H281" s="423"/>
      <c r="I281" s="423"/>
      <c r="J281" s="423"/>
      <c r="K281" s="423"/>
      <c r="L281" s="423"/>
      <c r="M281" s="423"/>
      <c r="N281" s="423"/>
      <c r="O281" s="423"/>
      <c r="P281" s="423"/>
      <c r="Q281" s="423"/>
      <c r="R281" s="423"/>
      <c r="S281" s="423"/>
      <c r="T281" s="423"/>
      <c r="U281" s="423"/>
      <c r="V281" s="423"/>
      <c r="W281" s="423"/>
      <c r="X281" s="423"/>
      <c r="Y281" s="423"/>
      <c r="Z281" s="423"/>
      <c r="AA281" s="423"/>
      <c r="AB281" s="423"/>
      <c r="AC281" s="423"/>
      <c r="AD281" s="423"/>
      <c r="AE281" s="423"/>
      <c r="AF281" s="423"/>
      <c r="AG281" s="423"/>
      <c r="AH281" s="349"/>
      <c r="AI281" s="293"/>
      <c r="AJ281" s="293"/>
      <c r="AK281" s="293"/>
      <c r="AL281" s="293" t="s">
        <v>114</v>
      </c>
      <c r="AM281" s="293"/>
      <c r="AN281" s="293"/>
      <c r="AO281" s="293"/>
      <c r="AP281" s="293"/>
      <c r="AQ281" s="293"/>
      <c r="AR281" s="293"/>
      <c r="AS281" s="293"/>
      <c r="AT281" s="293"/>
      <c r="AU281" s="293"/>
      <c r="AV281" s="293"/>
      <c r="AW281" s="293"/>
      <c r="AX281" s="293"/>
      <c r="AY281" s="293"/>
      <c r="AZ281" s="293"/>
    </row>
    <row r="282" spans="1:52" s="228" customFormat="1" ht="16.5" x14ac:dyDescent="0.3">
      <c r="A282" s="338"/>
      <c r="B282" s="338"/>
      <c r="C282" s="269"/>
      <c r="D282" s="38"/>
      <c r="E282" s="118"/>
      <c r="F282" s="270"/>
      <c r="G282" s="270"/>
      <c r="H282" s="270"/>
      <c r="I282" s="270"/>
      <c r="J282" s="270"/>
      <c r="K282" s="270"/>
      <c r="L282" s="270"/>
      <c r="M282" s="270"/>
      <c r="N282" s="270"/>
      <c r="O282" s="270"/>
      <c r="P282" s="270"/>
      <c r="Q282" s="270"/>
      <c r="R282" s="270"/>
      <c r="S282" s="270"/>
      <c r="T282" s="270"/>
      <c r="U282" s="270"/>
      <c r="V282" s="270"/>
      <c r="W282" s="270"/>
      <c r="X282" s="270"/>
      <c r="Y282" s="270"/>
      <c r="Z282" s="270"/>
      <c r="AA282" s="270"/>
      <c r="AB282" s="270"/>
      <c r="AC282" s="270"/>
      <c r="AD282" s="270"/>
      <c r="AE282" s="270"/>
      <c r="AF282" s="170"/>
      <c r="AG282" s="270"/>
      <c r="AH282" s="270"/>
      <c r="AI282" s="271"/>
      <c r="AJ282" s="271"/>
      <c r="AK282" s="271"/>
      <c r="AL282" s="271"/>
      <c r="AM282" s="271"/>
      <c r="AN282" s="271"/>
      <c r="AO282" s="271"/>
      <c r="AP282" s="271"/>
      <c r="AQ282" s="271"/>
      <c r="AR282" s="271"/>
      <c r="AS282" s="271"/>
      <c r="AT282" s="271"/>
      <c r="AU282" s="271"/>
      <c r="AV282" s="271"/>
      <c r="AW282" s="271"/>
      <c r="AX282" s="271"/>
    </row>
    <row r="283" spans="1:52" s="91" customFormat="1" ht="15.75" x14ac:dyDescent="0.25">
      <c r="A283" s="87"/>
      <c r="B283" s="87"/>
      <c r="C283" s="88"/>
      <c r="D283" s="58"/>
      <c r="E283" s="56"/>
      <c r="F283" s="89"/>
      <c r="G283" s="89"/>
      <c r="H283" s="89"/>
      <c r="I283" s="89"/>
      <c r="J283" s="89"/>
      <c r="K283" s="89"/>
      <c r="L283" s="89"/>
      <c r="M283" s="89"/>
      <c r="N283" s="89"/>
      <c r="O283" s="89"/>
      <c r="P283" s="89"/>
      <c r="Q283" s="89"/>
      <c r="R283" s="89"/>
      <c r="S283" s="89"/>
      <c r="T283" s="89"/>
      <c r="U283" s="89"/>
      <c r="V283" s="89"/>
      <c r="W283" s="89"/>
      <c r="X283" s="89"/>
      <c r="Y283" s="89"/>
      <c r="Z283" s="89"/>
      <c r="AA283" s="89"/>
      <c r="AB283" s="89"/>
      <c r="AC283" s="89"/>
      <c r="AD283" s="89"/>
      <c r="AE283" s="89"/>
      <c r="AF283" s="90"/>
      <c r="AG283" s="89"/>
      <c r="AH283" s="89"/>
      <c r="AI283" s="30"/>
      <c r="AJ283" s="30"/>
      <c r="AK283" s="30"/>
      <c r="AL283" s="30"/>
      <c r="AM283" s="30"/>
      <c r="AN283" s="30"/>
      <c r="AO283" s="30"/>
      <c r="AP283" s="30"/>
      <c r="AQ283" s="30"/>
      <c r="AR283" s="30"/>
      <c r="AS283" s="30"/>
      <c r="AT283" s="30"/>
      <c r="AU283" s="30"/>
      <c r="AV283" s="30"/>
      <c r="AW283" s="30"/>
      <c r="AX283" s="30"/>
    </row>
    <row r="284" spans="1:52" s="56" customFormat="1" ht="8.1" customHeight="1" x14ac:dyDescent="0.25">
      <c r="D284" s="58"/>
      <c r="I284" s="326"/>
      <c r="J284" s="326"/>
      <c r="K284" s="326"/>
      <c r="L284" s="326"/>
      <c r="M284" s="326"/>
      <c r="N284" s="326"/>
      <c r="O284" s="326"/>
      <c r="P284" s="326"/>
      <c r="Q284" s="326"/>
      <c r="R284" s="326"/>
      <c r="S284" s="326"/>
      <c r="T284" s="326"/>
      <c r="U284" s="326"/>
      <c r="V284" s="326"/>
      <c r="W284" s="326"/>
      <c r="X284" s="326"/>
      <c r="Y284" s="326"/>
      <c r="Z284" s="326"/>
      <c r="AA284" s="326"/>
      <c r="AB284" s="326"/>
      <c r="AC284" s="326"/>
      <c r="AD284" s="326"/>
      <c r="AE284" s="326"/>
      <c r="AF284" s="326"/>
      <c r="AG284" s="367"/>
      <c r="AH284" s="367"/>
      <c r="AI284" s="327"/>
      <c r="AJ284" s="327"/>
      <c r="AK284" s="327"/>
      <c r="AL284" s="327"/>
      <c r="AM284" s="327"/>
      <c r="AN284" s="327"/>
      <c r="AO284" s="327"/>
      <c r="AP284" s="327"/>
      <c r="AQ284" s="327"/>
      <c r="AR284" s="327"/>
      <c r="AS284" s="327"/>
      <c r="AT284" s="327"/>
      <c r="AU284" s="327"/>
      <c r="AV284" s="327"/>
      <c r="AW284" s="327"/>
      <c r="AX284" s="327"/>
      <c r="AY284" s="327"/>
      <c r="AZ284" s="327"/>
    </row>
    <row r="285" spans="1:52" s="290" customFormat="1" ht="15.75" customHeight="1" x14ac:dyDescent="0.3">
      <c r="A285" s="304"/>
      <c r="B285" s="289"/>
      <c r="C285" s="289"/>
      <c r="D285" s="368"/>
      <c r="E285" s="369"/>
      <c r="F285" s="369"/>
      <c r="G285" s="369"/>
      <c r="H285" s="369"/>
      <c r="I285" s="369"/>
      <c r="J285" s="369"/>
      <c r="K285" s="369"/>
      <c r="L285" s="369"/>
      <c r="M285" s="369"/>
      <c r="N285" s="369"/>
      <c r="O285" s="369"/>
      <c r="P285" s="369"/>
      <c r="Q285" s="369"/>
      <c r="R285" s="369"/>
      <c r="S285" s="369"/>
      <c r="T285" s="369"/>
      <c r="U285" s="369"/>
      <c r="V285" s="369"/>
      <c r="W285" s="369"/>
      <c r="X285" s="369"/>
      <c r="Y285" s="369"/>
      <c r="Z285" s="369"/>
      <c r="AA285" s="369"/>
      <c r="AB285" s="369"/>
      <c r="AC285" s="369"/>
      <c r="AD285" s="369"/>
      <c r="AE285" s="369"/>
      <c r="AF285" s="370"/>
      <c r="AG285" s="305"/>
      <c r="AH285" s="305"/>
    </row>
    <row r="286" spans="1:52" s="284" customFormat="1" ht="15.75" customHeight="1" x14ac:dyDescent="0.25">
      <c r="A286" s="282"/>
      <c r="B286" s="306"/>
      <c r="C286" s="306"/>
      <c r="D286" s="371"/>
      <c r="E286" s="527" t="s">
        <v>159</v>
      </c>
      <c r="F286" s="527"/>
      <c r="G286" s="527"/>
      <c r="H286" s="527"/>
      <c r="I286" s="527"/>
      <c r="J286" s="527"/>
      <c r="K286" s="527"/>
      <c r="L286" s="527"/>
      <c r="M286" s="527"/>
      <c r="N286" s="527"/>
      <c r="O286" s="527"/>
      <c r="P286" s="527"/>
      <c r="Q286" s="527"/>
      <c r="R286" s="527"/>
      <c r="S286" s="527"/>
      <c r="T286" s="527"/>
      <c r="U286" s="527"/>
      <c r="V286" s="527"/>
      <c r="W286" s="527"/>
      <c r="X286" s="527"/>
      <c r="Y286" s="527"/>
      <c r="Z286" s="527"/>
      <c r="AA286" s="527"/>
      <c r="AB286" s="527"/>
      <c r="AC286" s="527"/>
      <c r="AD286" s="527"/>
      <c r="AE286" s="527"/>
      <c r="AF286" s="404"/>
      <c r="AG286" s="372"/>
      <c r="AH286" s="372"/>
      <c r="AI286" s="283"/>
      <c r="AJ286" s="283"/>
      <c r="AK286" s="283"/>
      <c r="AL286" s="283"/>
      <c r="AM286" s="283"/>
      <c r="AN286" s="283"/>
      <c r="AO286" s="283"/>
      <c r="AP286" s="283"/>
      <c r="AQ286" s="283"/>
      <c r="AR286" s="283"/>
      <c r="AS286" s="283"/>
      <c r="AT286" s="283"/>
      <c r="AU286" s="283"/>
      <c r="AV286" s="283"/>
      <c r="AW286" s="283"/>
      <c r="AX286" s="283"/>
      <c r="AY286" s="283"/>
      <c r="AZ286" s="283"/>
    </row>
    <row r="287" spans="1:52" s="284" customFormat="1" ht="15.75" x14ac:dyDescent="0.25">
      <c r="A287" s="282"/>
      <c r="B287" s="306"/>
      <c r="C287" s="306"/>
      <c r="D287" s="371"/>
      <c r="E287" s="527"/>
      <c r="F287" s="527"/>
      <c r="G287" s="527"/>
      <c r="H287" s="527"/>
      <c r="I287" s="527"/>
      <c r="J287" s="527"/>
      <c r="K287" s="527"/>
      <c r="L287" s="527"/>
      <c r="M287" s="527"/>
      <c r="N287" s="527"/>
      <c r="O287" s="527"/>
      <c r="P287" s="527"/>
      <c r="Q287" s="527"/>
      <c r="R287" s="527"/>
      <c r="S287" s="527"/>
      <c r="T287" s="527"/>
      <c r="U287" s="527"/>
      <c r="V287" s="527"/>
      <c r="W287" s="527"/>
      <c r="X287" s="527"/>
      <c r="Y287" s="527"/>
      <c r="Z287" s="527"/>
      <c r="AA287" s="527"/>
      <c r="AB287" s="527"/>
      <c r="AC287" s="527"/>
      <c r="AD287" s="527"/>
      <c r="AE287" s="527"/>
      <c r="AF287" s="404"/>
      <c r="AG287" s="372"/>
      <c r="AH287" s="372"/>
      <c r="AI287" s="283"/>
      <c r="AJ287" s="283"/>
      <c r="AK287" s="283"/>
      <c r="AL287" s="283"/>
      <c r="AM287" s="283"/>
      <c r="AN287" s="283"/>
      <c r="AO287" s="283"/>
      <c r="AP287" s="283"/>
      <c r="AQ287" s="283"/>
      <c r="AR287" s="283"/>
      <c r="AS287" s="283"/>
      <c r="AT287" s="283"/>
      <c r="AU287" s="283"/>
      <c r="AV287" s="283"/>
      <c r="AW287" s="283"/>
      <c r="AX287" s="283"/>
      <c r="AY287" s="283"/>
      <c r="AZ287" s="283"/>
    </row>
    <row r="288" spans="1:52" s="287" customFormat="1" ht="15.75" customHeight="1" x14ac:dyDescent="0.25">
      <c r="A288" s="285"/>
      <c r="B288" s="307"/>
      <c r="C288" s="307"/>
      <c r="D288" s="374"/>
      <c r="E288" s="527"/>
      <c r="F288" s="527"/>
      <c r="G288" s="527"/>
      <c r="H288" s="527"/>
      <c r="I288" s="527"/>
      <c r="J288" s="527"/>
      <c r="K288" s="527"/>
      <c r="L288" s="527"/>
      <c r="M288" s="527"/>
      <c r="N288" s="527"/>
      <c r="O288" s="527"/>
      <c r="P288" s="527"/>
      <c r="Q288" s="527"/>
      <c r="R288" s="527"/>
      <c r="S288" s="527"/>
      <c r="T288" s="527"/>
      <c r="U288" s="527"/>
      <c r="V288" s="527"/>
      <c r="W288" s="527"/>
      <c r="X288" s="527"/>
      <c r="Y288" s="527"/>
      <c r="Z288" s="527"/>
      <c r="AA288" s="527"/>
      <c r="AB288" s="527"/>
      <c r="AC288" s="527"/>
      <c r="AD288" s="527"/>
      <c r="AE288" s="527"/>
      <c r="AF288" s="404"/>
      <c r="AG288" s="372"/>
      <c r="AH288" s="372"/>
      <c r="AI288" s="286"/>
      <c r="AJ288" s="286"/>
      <c r="AK288" s="286"/>
      <c r="AL288" s="286"/>
      <c r="AM288" s="286"/>
      <c r="AN288" s="286"/>
      <c r="AO288" s="286"/>
      <c r="AP288" s="286"/>
      <c r="AQ288" s="286"/>
      <c r="AR288" s="286"/>
      <c r="AS288" s="286"/>
      <c r="AT288" s="286"/>
      <c r="AU288" s="286"/>
      <c r="AV288" s="286"/>
      <c r="AW288" s="286"/>
      <c r="AX288" s="286"/>
      <c r="AY288" s="286"/>
      <c r="AZ288" s="286"/>
    </row>
    <row r="289" spans="1:52" s="287" customFormat="1" ht="15.75" x14ac:dyDescent="0.25">
      <c r="A289" s="285"/>
      <c r="B289" s="307"/>
      <c r="C289" s="307"/>
      <c r="D289" s="374"/>
      <c r="E289" s="527"/>
      <c r="F289" s="527"/>
      <c r="G289" s="527"/>
      <c r="H289" s="527"/>
      <c r="I289" s="527"/>
      <c r="J289" s="527"/>
      <c r="K289" s="527"/>
      <c r="L289" s="527"/>
      <c r="M289" s="527"/>
      <c r="N289" s="527"/>
      <c r="O289" s="527"/>
      <c r="P289" s="527"/>
      <c r="Q289" s="527"/>
      <c r="R289" s="527"/>
      <c r="S289" s="527"/>
      <c r="T289" s="527"/>
      <c r="U289" s="527"/>
      <c r="V289" s="527"/>
      <c r="W289" s="527"/>
      <c r="X289" s="527"/>
      <c r="Y289" s="527"/>
      <c r="Z289" s="527"/>
      <c r="AA289" s="527"/>
      <c r="AB289" s="527"/>
      <c r="AC289" s="527"/>
      <c r="AD289" s="527"/>
      <c r="AE289" s="527"/>
      <c r="AF289" s="404"/>
      <c r="AG289" s="372"/>
      <c r="AH289" s="372"/>
      <c r="AI289" s="286"/>
      <c r="AJ289" s="286"/>
      <c r="AK289" s="286"/>
      <c r="AL289" s="286"/>
      <c r="AM289" s="286"/>
      <c r="AN289" s="286"/>
      <c r="AO289" s="286"/>
      <c r="AP289" s="286"/>
      <c r="AQ289" s="286"/>
      <c r="AR289" s="286"/>
      <c r="AS289" s="286"/>
      <c r="AT289" s="286"/>
      <c r="AU289" s="286"/>
      <c r="AV289" s="286"/>
      <c r="AW289" s="286"/>
      <c r="AX289" s="286"/>
      <c r="AY289" s="286"/>
      <c r="AZ289" s="286"/>
    </row>
    <row r="290" spans="1:52" s="284" customFormat="1" ht="16.5" x14ac:dyDescent="0.25">
      <c r="A290" s="282"/>
      <c r="B290" s="306"/>
      <c r="C290" s="306"/>
      <c r="D290" s="371"/>
      <c r="E290" s="428" t="s">
        <v>13</v>
      </c>
      <c r="F290" s="428"/>
      <c r="G290" s="449" t="s">
        <v>158</v>
      </c>
      <c r="H290" s="449"/>
      <c r="I290" s="449"/>
      <c r="J290" s="449"/>
      <c r="K290" s="449"/>
      <c r="L290" s="449"/>
      <c r="M290" s="449"/>
      <c r="N290" s="449"/>
      <c r="O290" s="449"/>
      <c r="P290" s="449"/>
      <c r="Q290" s="449"/>
      <c r="R290" s="449"/>
      <c r="S290" s="449"/>
      <c r="T290" s="449"/>
      <c r="U290" s="375" t="s">
        <v>115</v>
      </c>
      <c r="V290" s="408"/>
      <c r="W290" s="410"/>
      <c r="X290" s="408"/>
      <c r="Y290" s="376"/>
      <c r="Z290" s="377"/>
      <c r="AA290" s="377"/>
      <c r="AB290" s="377"/>
      <c r="AC290" s="377"/>
      <c r="AD290" s="377"/>
      <c r="AE290" s="377"/>
      <c r="AF290" s="373"/>
      <c r="AG290" s="378"/>
      <c r="AH290" s="378"/>
      <c r="AI290" s="283"/>
      <c r="AJ290" s="283"/>
      <c r="AK290" s="283"/>
      <c r="AL290" s="283"/>
      <c r="AM290" s="283"/>
      <c r="AN290" s="283"/>
      <c r="AO290" s="283"/>
      <c r="AP290" s="283"/>
      <c r="AQ290" s="283"/>
      <c r="AR290" s="283"/>
      <c r="AS290" s="283"/>
      <c r="AT290" s="283"/>
      <c r="AU290" s="283"/>
      <c r="AV290" s="283"/>
      <c r="AW290" s="283"/>
      <c r="AX290" s="283"/>
      <c r="AY290" s="283"/>
      <c r="AZ290" s="283"/>
    </row>
    <row r="291" spans="1:52" s="56" customFormat="1" ht="16.5" x14ac:dyDescent="0.3">
      <c r="A291" s="282"/>
      <c r="B291" s="379"/>
      <c r="C291" s="380"/>
      <c r="D291" s="381"/>
      <c r="E291" s="428" t="s">
        <v>13</v>
      </c>
      <c r="F291" s="428"/>
      <c r="G291" s="536" t="s">
        <v>157</v>
      </c>
      <c r="H291" s="536"/>
      <c r="I291" s="536"/>
      <c r="J291" s="536"/>
      <c r="K291" s="536"/>
      <c r="L291" s="536"/>
      <c r="M291" s="536"/>
      <c r="N291" s="536"/>
      <c r="O291" s="536"/>
      <c r="P291" s="536"/>
      <c r="Q291" s="536"/>
      <c r="R291" s="536"/>
      <c r="S291" s="382" t="s">
        <v>116</v>
      </c>
      <c r="T291" s="409"/>
      <c r="U291" s="409"/>
      <c r="V291" s="403"/>
      <c r="W291" s="403"/>
      <c r="X291" s="382"/>
      <c r="Y291" s="382"/>
      <c r="Z291" s="382"/>
      <c r="AA291" s="382"/>
      <c r="AB291" s="382"/>
      <c r="AC291" s="382"/>
      <c r="AD291" s="382"/>
      <c r="AE291" s="382"/>
      <c r="AF291" s="383"/>
      <c r="AG291" s="384"/>
      <c r="AH291" s="384"/>
      <c r="AI291" s="327"/>
      <c r="AJ291" s="327"/>
      <c r="AK291" s="327"/>
      <c r="AL291" s="327"/>
      <c r="AM291" s="327"/>
      <c r="AN291" s="327"/>
      <c r="AO291" s="327"/>
      <c r="AP291" s="327"/>
      <c r="AQ291" s="327"/>
      <c r="AR291" s="327"/>
      <c r="AS291" s="327"/>
      <c r="AT291" s="327"/>
      <c r="AU291" s="327"/>
      <c r="AV291" s="327"/>
      <c r="AW291" s="327"/>
      <c r="AX291" s="327"/>
      <c r="AY291" s="327"/>
      <c r="AZ291" s="327"/>
    </row>
    <row r="292" spans="1:52" s="385" customFormat="1" ht="16.5" x14ac:dyDescent="0.25">
      <c r="D292" s="386"/>
      <c r="E292" s="428" t="s">
        <v>13</v>
      </c>
      <c r="F292" s="428"/>
      <c r="G292" s="449" t="s">
        <v>117</v>
      </c>
      <c r="H292" s="449"/>
      <c r="I292" s="449"/>
      <c r="J292" s="449"/>
      <c r="K292" s="387"/>
      <c r="L292" s="377"/>
      <c r="M292" s="377"/>
      <c r="N292" s="377"/>
      <c r="O292" s="377"/>
      <c r="P292" s="377"/>
      <c r="Q292" s="377"/>
      <c r="R292" s="377"/>
      <c r="S292" s="377"/>
      <c r="T292" s="377"/>
      <c r="U292" s="377"/>
      <c r="V292" s="377"/>
      <c r="W292" s="377"/>
      <c r="X292" s="377"/>
      <c r="Y292" s="377"/>
      <c r="Z292" s="377"/>
      <c r="AA292" s="377"/>
      <c r="AB292" s="377"/>
      <c r="AC292" s="377"/>
      <c r="AD292" s="377"/>
      <c r="AE292" s="377"/>
      <c r="AF292" s="373"/>
      <c r="AG292" s="378"/>
      <c r="AH292" s="378"/>
    </row>
    <row r="293" spans="1:52" s="288" customFormat="1" ht="8.1" customHeight="1" x14ac:dyDescent="0.2">
      <c r="D293" s="389"/>
      <c r="E293" s="390"/>
      <c r="F293" s="390"/>
      <c r="G293" s="391"/>
      <c r="H293" s="391"/>
      <c r="I293" s="391"/>
      <c r="J293" s="391"/>
      <c r="K293" s="391"/>
      <c r="L293" s="391"/>
      <c r="M293" s="391"/>
      <c r="N293" s="391"/>
      <c r="O293" s="391"/>
      <c r="P293" s="391"/>
      <c r="Q293" s="391"/>
      <c r="R293" s="391"/>
      <c r="S293" s="391"/>
      <c r="T293" s="391"/>
      <c r="U293" s="391"/>
      <c r="V293" s="391"/>
      <c r="W293" s="391"/>
      <c r="X293" s="391"/>
      <c r="Y293" s="391"/>
      <c r="Z293" s="391"/>
      <c r="AA293" s="391"/>
      <c r="AB293" s="391"/>
      <c r="AC293" s="391"/>
      <c r="AD293" s="391"/>
      <c r="AE293" s="391"/>
      <c r="AF293" s="392"/>
      <c r="AG293" s="305"/>
      <c r="AH293" s="305"/>
    </row>
    <row r="294" spans="1:52" s="388" customFormat="1" ht="16.5" x14ac:dyDescent="0.25">
      <c r="D294" s="393"/>
      <c r="E294" s="376" t="s">
        <v>170</v>
      </c>
      <c r="F294" s="376"/>
      <c r="G294" s="376"/>
      <c r="H294" s="376"/>
      <c r="I294" s="376"/>
      <c r="J294" s="376"/>
      <c r="K294" s="376"/>
      <c r="L294" s="376"/>
      <c r="M294" s="376"/>
      <c r="N294" s="413"/>
      <c r="O294" s="413"/>
      <c r="P294" s="413"/>
      <c r="Q294" s="413"/>
      <c r="R294" s="413"/>
      <c r="S294" s="413"/>
      <c r="T294" s="413"/>
      <c r="U294" s="413"/>
      <c r="V294" s="413"/>
      <c r="W294" s="413"/>
      <c r="X294" s="413"/>
      <c r="Y294" s="413"/>
      <c r="Z294" s="413"/>
      <c r="AA294" s="413"/>
      <c r="AB294" s="413"/>
      <c r="AC294" s="413"/>
      <c r="AD294" s="413"/>
      <c r="AE294" s="413"/>
      <c r="AF294" s="414"/>
      <c r="AG294" s="402"/>
      <c r="AH294" s="394"/>
      <c r="AI294" s="395"/>
      <c r="AJ294" s="395"/>
      <c r="AK294" s="395"/>
      <c r="AL294" s="395"/>
      <c r="AM294" s="395"/>
      <c r="AN294" s="395"/>
      <c r="AO294" s="395"/>
      <c r="AP294" s="395"/>
      <c r="AQ294" s="395"/>
      <c r="AR294" s="395"/>
      <c r="AS294" s="395"/>
      <c r="AT294" s="395"/>
      <c r="AU294" s="387"/>
      <c r="AV294" s="387"/>
      <c r="AW294" s="387"/>
      <c r="AX294" s="387"/>
      <c r="AY294" s="387"/>
      <c r="AZ294" s="387"/>
    </row>
    <row r="295" spans="1:52" s="290" customFormat="1" ht="16.5" x14ac:dyDescent="0.3">
      <c r="A295" s="304"/>
      <c r="B295" s="289"/>
      <c r="C295" s="289"/>
      <c r="D295" s="396"/>
      <c r="E295" s="397"/>
      <c r="F295" s="397"/>
      <c r="G295" s="397"/>
      <c r="H295" s="397"/>
      <c r="I295" s="397"/>
      <c r="J295" s="397"/>
      <c r="K295" s="397"/>
      <c r="L295" s="397"/>
      <c r="M295" s="397"/>
      <c r="N295" s="397"/>
      <c r="O295" s="397"/>
      <c r="P295" s="397"/>
      <c r="Q295" s="397"/>
      <c r="R295" s="397"/>
      <c r="S295" s="397"/>
      <c r="T295" s="397"/>
      <c r="U295" s="397"/>
      <c r="V295" s="397"/>
      <c r="W295" s="397"/>
      <c r="X295" s="397"/>
      <c r="Y295" s="397"/>
      <c r="Z295" s="397"/>
      <c r="AA295" s="397"/>
      <c r="AB295" s="397"/>
      <c r="AC295" s="397"/>
      <c r="AD295" s="397"/>
      <c r="AE295" s="397"/>
      <c r="AF295" s="398"/>
      <c r="AG295" s="305"/>
      <c r="AH295" s="305"/>
    </row>
    <row r="296" spans="1:52" s="118" customFormat="1" ht="16.5" x14ac:dyDescent="0.3">
      <c r="I296" s="193"/>
      <c r="J296" s="193"/>
      <c r="K296" s="193"/>
      <c r="L296" s="193"/>
      <c r="M296" s="193"/>
      <c r="N296" s="193"/>
      <c r="O296" s="193"/>
      <c r="P296" s="193"/>
      <c r="Q296" s="193"/>
      <c r="R296" s="193"/>
      <c r="S296" s="193"/>
      <c r="T296" s="193"/>
      <c r="U296" s="193"/>
      <c r="V296" s="193"/>
      <c r="W296" s="193"/>
      <c r="X296" s="193"/>
      <c r="Y296" s="193"/>
      <c r="Z296" s="193"/>
      <c r="AA296" s="193"/>
      <c r="AB296" s="193"/>
      <c r="AC296" s="193"/>
      <c r="AD296" s="193"/>
      <c r="AE296" s="193"/>
      <c r="AF296" s="193"/>
      <c r="AG296" s="399"/>
      <c r="AH296" s="399"/>
      <c r="AI296" s="293"/>
      <c r="AJ296" s="293"/>
      <c r="AK296" s="293"/>
      <c r="AL296" s="293" t="s">
        <v>114</v>
      </c>
      <c r="AM296" s="293"/>
      <c r="AN296" s="293"/>
      <c r="AO296" s="293"/>
      <c r="AP296" s="293"/>
      <c r="AQ296" s="293"/>
      <c r="AR296" s="293"/>
      <c r="AS296" s="293"/>
      <c r="AT296" s="293"/>
      <c r="AU296" s="293"/>
      <c r="AV296" s="293"/>
      <c r="AW296" s="293"/>
      <c r="AX296" s="293"/>
      <c r="AY296" s="293"/>
      <c r="AZ296" s="293"/>
    </row>
    <row r="297" spans="1:52" s="10" customFormat="1" ht="15" customHeight="1" x14ac:dyDescent="0.2">
      <c r="A297" s="506" t="s">
        <v>24</v>
      </c>
      <c r="B297" s="506"/>
      <c r="C297" s="506"/>
      <c r="D297" s="506"/>
      <c r="E297" s="506"/>
      <c r="F297" s="506"/>
      <c r="G297" s="506"/>
      <c r="H297" s="506"/>
      <c r="I297" s="506"/>
      <c r="J297" s="506"/>
      <c r="K297" s="506"/>
      <c r="L297" s="506"/>
      <c r="M297" s="506"/>
      <c r="N297" s="506"/>
      <c r="O297" s="506"/>
      <c r="P297" s="506"/>
      <c r="Q297" s="506"/>
      <c r="R297" s="506"/>
      <c r="S297" s="506"/>
      <c r="T297" s="506"/>
      <c r="U297" s="506"/>
      <c r="V297" s="506"/>
      <c r="W297" s="506"/>
      <c r="X297" s="506"/>
      <c r="Y297" s="506"/>
      <c r="Z297" s="506"/>
      <c r="AA297" s="506"/>
      <c r="AB297" s="506"/>
      <c r="AC297" s="506"/>
      <c r="AD297" s="506"/>
      <c r="AE297" s="506"/>
      <c r="AF297" s="506"/>
      <c r="AG297" s="506"/>
      <c r="AH297" s="33"/>
      <c r="AI297" s="13"/>
      <c r="AJ297" s="13"/>
      <c r="AK297" s="13"/>
      <c r="AL297" s="13"/>
      <c r="AM297" s="13"/>
      <c r="AN297" s="13"/>
      <c r="AO297" s="13"/>
      <c r="AP297" s="13"/>
      <c r="AQ297" s="13"/>
      <c r="AR297" s="13"/>
      <c r="AS297" s="13"/>
      <c r="AT297" s="13"/>
      <c r="AU297" s="13"/>
      <c r="AV297" s="13"/>
      <c r="AW297" s="13"/>
      <c r="AX297" s="13"/>
    </row>
    <row r="298" spans="1:52" s="10" customFormat="1" ht="15" customHeight="1" x14ac:dyDescent="0.2">
      <c r="A298" s="506"/>
      <c r="B298" s="506"/>
      <c r="C298" s="506"/>
      <c r="D298" s="506"/>
      <c r="E298" s="506"/>
      <c r="F298" s="506"/>
      <c r="G298" s="506"/>
      <c r="H298" s="506"/>
      <c r="I298" s="506"/>
      <c r="J298" s="506"/>
      <c r="K298" s="506"/>
      <c r="L298" s="506"/>
      <c r="M298" s="506"/>
      <c r="N298" s="506"/>
      <c r="O298" s="506"/>
      <c r="P298" s="506"/>
      <c r="Q298" s="506"/>
      <c r="R298" s="506"/>
      <c r="S298" s="506"/>
      <c r="T298" s="506"/>
      <c r="U298" s="506"/>
      <c r="V298" s="506"/>
      <c r="W298" s="506"/>
      <c r="X298" s="506"/>
      <c r="Y298" s="506"/>
      <c r="Z298" s="506"/>
      <c r="AA298" s="506"/>
      <c r="AB298" s="506"/>
      <c r="AC298" s="506"/>
      <c r="AD298" s="506"/>
      <c r="AE298" s="506"/>
      <c r="AF298" s="506"/>
      <c r="AG298" s="506"/>
      <c r="AH298" s="33"/>
      <c r="AI298" s="13"/>
      <c r="AJ298" s="13"/>
      <c r="AK298" s="13"/>
      <c r="AL298" s="13"/>
      <c r="AM298" s="13"/>
      <c r="AN298" s="13"/>
      <c r="AO298" s="13"/>
      <c r="AP298" s="13"/>
      <c r="AQ298" s="13"/>
      <c r="AR298" s="13"/>
      <c r="AS298" s="13"/>
      <c r="AT298" s="13"/>
      <c r="AU298" s="13"/>
      <c r="AV298" s="13"/>
      <c r="AW298" s="13"/>
      <c r="AX298" s="13"/>
    </row>
    <row r="299" spans="1:52" s="10" customFormat="1" ht="15" customHeight="1" x14ac:dyDescent="0.2">
      <c r="A299" s="506"/>
      <c r="B299" s="506"/>
      <c r="C299" s="506"/>
      <c r="D299" s="506"/>
      <c r="E299" s="506"/>
      <c r="F299" s="506"/>
      <c r="G299" s="506"/>
      <c r="H299" s="506"/>
      <c r="I299" s="506"/>
      <c r="J299" s="506"/>
      <c r="K299" s="506"/>
      <c r="L299" s="506"/>
      <c r="M299" s="506"/>
      <c r="N299" s="506"/>
      <c r="O299" s="506"/>
      <c r="P299" s="506"/>
      <c r="Q299" s="506"/>
      <c r="R299" s="506"/>
      <c r="S299" s="506"/>
      <c r="T299" s="506"/>
      <c r="U299" s="506"/>
      <c r="V299" s="506"/>
      <c r="W299" s="506"/>
      <c r="X299" s="506"/>
      <c r="Y299" s="506"/>
      <c r="Z299" s="506"/>
      <c r="AA299" s="506"/>
      <c r="AB299" s="506"/>
      <c r="AC299" s="506"/>
      <c r="AD299" s="506"/>
      <c r="AE299" s="506"/>
      <c r="AF299" s="506"/>
      <c r="AG299" s="506"/>
      <c r="AH299" s="33"/>
      <c r="AI299" s="13"/>
      <c r="AJ299" s="13"/>
      <c r="AK299" s="13"/>
      <c r="AL299" s="13"/>
      <c r="AM299" s="13"/>
      <c r="AN299" s="13"/>
      <c r="AO299" s="13"/>
      <c r="AP299" s="13"/>
      <c r="AQ299" s="13"/>
      <c r="AR299" s="13"/>
      <c r="AS299" s="13"/>
      <c r="AT299" s="13"/>
      <c r="AU299" s="13"/>
      <c r="AV299" s="13"/>
      <c r="AW299" s="13"/>
      <c r="AX299" s="13"/>
    </row>
    <row r="300" spans="1:52" s="10" customFormat="1" ht="15" customHeight="1" x14ac:dyDescent="0.2">
      <c r="A300" s="506"/>
      <c r="B300" s="506"/>
      <c r="C300" s="506"/>
      <c r="D300" s="506"/>
      <c r="E300" s="506"/>
      <c r="F300" s="506"/>
      <c r="G300" s="506"/>
      <c r="H300" s="506"/>
      <c r="I300" s="506"/>
      <c r="J300" s="506"/>
      <c r="K300" s="506"/>
      <c r="L300" s="506"/>
      <c r="M300" s="506"/>
      <c r="N300" s="506"/>
      <c r="O300" s="506"/>
      <c r="P300" s="506"/>
      <c r="Q300" s="506"/>
      <c r="R300" s="506"/>
      <c r="S300" s="506"/>
      <c r="T300" s="506"/>
      <c r="U300" s="506"/>
      <c r="V300" s="506"/>
      <c r="W300" s="506"/>
      <c r="X300" s="506"/>
      <c r="Y300" s="506"/>
      <c r="Z300" s="506"/>
      <c r="AA300" s="506"/>
      <c r="AB300" s="506"/>
      <c r="AC300" s="506"/>
      <c r="AD300" s="506"/>
      <c r="AE300" s="506"/>
      <c r="AF300" s="506"/>
      <c r="AG300" s="506"/>
      <c r="AH300" s="33"/>
      <c r="AI300" s="13"/>
      <c r="AJ300" s="13"/>
      <c r="AK300" s="13"/>
      <c r="AL300" s="13"/>
      <c r="AM300" s="13"/>
      <c r="AN300" s="13"/>
      <c r="AO300" s="13"/>
      <c r="AP300" s="13"/>
      <c r="AQ300" s="13"/>
      <c r="AR300" s="13"/>
      <c r="AS300" s="13"/>
      <c r="AT300" s="13"/>
      <c r="AU300" s="13"/>
      <c r="AV300" s="13"/>
      <c r="AW300" s="13"/>
      <c r="AX300" s="13"/>
    </row>
    <row r="301" spans="1:52" s="10" customFormat="1" ht="15" customHeight="1" x14ac:dyDescent="0.2">
      <c r="A301" s="506"/>
      <c r="B301" s="506"/>
      <c r="C301" s="506"/>
      <c r="D301" s="506"/>
      <c r="E301" s="506"/>
      <c r="F301" s="506"/>
      <c r="G301" s="506"/>
      <c r="H301" s="506"/>
      <c r="I301" s="506"/>
      <c r="J301" s="506"/>
      <c r="K301" s="506"/>
      <c r="L301" s="506"/>
      <c r="M301" s="506"/>
      <c r="N301" s="506"/>
      <c r="O301" s="506"/>
      <c r="P301" s="506"/>
      <c r="Q301" s="506"/>
      <c r="R301" s="506"/>
      <c r="S301" s="506"/>
      <c r="T301" s="506"/>
      <c r="U301" s="506"/>
      <c r="V301" s="506"/>
      <c r="W301" s="506"/>
      <c r="X301" s="506"/>
      <c r="Y301" s="506"/>
      <c r="Z301" s="506"/>
      <c r="AA301" s="506"/>
      <c r="AB301" s="506"/>
      <c r="AC301" s="506"/>
      <c r="AD301" s="506"/>
      <c r="AE301" s="506"/>
      <c r="AF301" s="506"/>
      <c r="AG301" s="506"/>
      <c r="AH301" s="33"/>
      <c r="AI301" s="13"/>
      <c r="AJ301" s="13"/>
      <c r="AK301" s="13"/>
      <c r="AL301" s="13"/>
      <c r="AM301" s="13"/>
      <c r="AN301" s="13"/>
      <c r="AO301" s="13"/>
      <c r="AP301" s="13"/>
      <c r="AQ301" s="13"/>
      <c r="AR301" s="13"/>
      <c r="AS301" s="13"/>
      <c r="AT301" s="13"/>
      <c r="AU301" s="13"/>
      <c r="AV301" s="13"/>
      <c r="AW301" s="13"/>
      <c r="AX301" s="13"/>
    </row>
    <row r="302" spans="1:52" s="10" customFormat="1" ht="15" customHeight="1" x14ac:dyDescent="0.2">
      <c r="A302" s="506"/>
      <c r="B302" s="506"/>
      <c r="C302" s="506"/>
      <c r="D302" s="506"/>
      <c r="E302" s="506"/>
      <c r="F302" s="506"/>
      <c r="G302" s="506"/>
      <c r="H302" s="506"/>
      <c r="I302" s="506"/>
      <c r="J302" s="506"/>
      <c r="K302" s="506"/>
      <c r="L302" s="506"/>
      <c r="M302" s="506"/>
      <c r="N302" s="506"/>
      <c r="O302" s="506"/>
      <c r="P302" s="506"/>
      <c r="Q302" s="506"/>
      <c r="R302" s="506"/>
      <c r="S302" s="506"/>
      <c r="T302" s="506"/>
      <c r="U302" s="506"/>
      <c r="V302" s="506"/>
      <c r="W302" s="506"/>
      <c r="X302" s="506"/>
      <c r="Y302" s="506"/>
      <c r="Z302" s="506"/>
      <c r="AA302" s="506"/>
      <c r="AB302" s="506"/>
      <c r="AC302" s="506"/>
      <c r="AD302" s="506"/>
      <c r="AE302" s="506"/>
      <c r="AF302" s="506"/>
      <c r="AG302" s="506"/>
      <c r="AH302" s="33"/>
      <c r="AI302" s="13"/>
      <c r="AJ302" s="13"/>
      <c r="AK302" s="13"/>
      <c r="AL302" s="13"/>
      <c r="AM302" s="13"/>
      <c r="AN302" s="13"/>
      <c r="AO302" s="13"/>
      <c r="AP302" s="13"/>
      <c r="AQ302" s="13"/>
      <c r="AR302" s="13"/>
      <c r="AS302" s="13"/>
      <c r="AT302" s="13"/>
      <c r="AU302" s="13"/>
      <c r="AV302" s="13"/>
      <c r="AW302" s="13"/>
      <c r="AX302" s="13"/>
    </row>
    <row r="303" spans="1:52" s="10" customFormat="1" ht="15" customHeight="1" x14ac:dyDescent="0.2">
      <c r="A303" s="506"/>
      <c r="B303" s="506"/>
      <c r="C303" s="506"/>
      <c r="D303" s="506"/>
      <c r="E303" s="506"/>
      <c r="F303" s="506"/>
      <c r="G303" s="506"/>
      <c r="H303" s="506"/>
      <c r="I303" s="506"/>
      <c r="J303" s="506"/>
      <c r="K303" s="506"/>
      <c r="L303" s="506"/>
      <c r="M303" s="506"/>
      <c r="N303" s="506"/>
      <c r="O303" s="506"/>
      <c r="P303" s="506"/>
      <c r="Q303" s="506"/>
      <c r="R303" s="506"/>
      <c r="S303" s="506"/>
      <c r="T303" s="506"/>
      <c r="U303" s="506"/>
      <c r="V303" s="506"/>
      <c r="W303" s="506"/>
      <c r="X303" s="506"/>
      <c r="Y303" s="506"/>
      <c r="Z303" s="506"/>
      <c r="AA303" s="506"/>
      <c r="AB303" s="506"/>
      <c r="AC303" s="506"/>
      <c r="AD303" s="506"/>
      <c r="AE303" s="506"/>
      <c r="AF303" s="506"/>
      <c r="AG303" s="506"/>
      <c r="AH303" s="33"/>
      <c r="AI303" s="13"/>
      <c r="AJ303" s="13"/>
      <c r="AK303" s="13"/>
      <c r="AL303" s="13"/>
      <c r="AM303" s="13"/>
      <c r="AN303" s="13"/>
      <c r="AO303" s="13"/>
      <c r="AP303" s="13"/>
      <c r="AQ303" s="13"/>
      <c r="AR303" s="13"/>
      <c r="AS303" s="13"/>
      <c r="AT303" s="13"/>
      <c r="AU303" s="13"/>
      <c r="AV303" s="13"/>
      <c r="AW303" s="13"/>
      <c r="AX303" s="13"/>
    </row>
    <row r="304" spans="1:52" s="10" customFormat="1" ht="6" customHeight="1" x14ac:dyDescent="0.2">
      <c r="A304" s="75"/>
      <c r="B304" s="33"/>
      <c r="C304" s="42"/>
      <c r="D304" s="33"/>
      <c r="E304" s="33"/>
      <c r="F304" s="33"/>
      <c r="G304" s="33"/>
      <c r="H304" s="33"/>
      <c r="I304" s="33"/>
      <c r="J304" s="33"/>
      <c r="K304" s="33"/>
      <c r="L304" s="33"/>
      <c r="M304" s="33"/>
      <c r="N304" s="33"/>
      <c r="O304" s="33"/>
      <c r="P304" s="33"/>
      <c r="Q304" s="33"/>
      <c r="R304" s="33"/>
      <c r="S304" s="33"/>
      <c r="T304" s="33"/>
      <c r="U304" s="33"/>
      <c r="V304" s="33"/>
      <c r="W304" s="33"/>
      <c r="X304" s="33"/>
      <c r="Y304" s="33"/>
      <c r="Z304" s="33"/>
      <c r="AA304" s="33"/>
      <c r="AB304" s="33"/>
      <c r="AC304" s="33"/>
      <c r="AD304" s="9"/>
      <c r="AE304" s="9"/>
      <c r="AF304" s="18"/>
      <c r="AH304" s="32"/>
    </row>
    <row r="305" spans="1:50" s="10" customFormat="1" ht="15" customHeight="1" x14ac:dyDescent="0.2">
      <c r="A305" s="500" t="s">
        <v>23</v>
      </c>
      <c r="B305" s="500"/>
      <c r="C305" s="500"/>
      <c r="D305" s="500"/>
      <c r="E305" s="500"/>
      <c r="F305" s="500"/>
      <c r="G305" s="500"/>
      <c r="H305" s="500"/>
      <c r="I305" s="500"/>
      <c r="J305" s="500"/>
      <c r="K305" s="500"/>
      <c r="L305" s="500"/>
      <c r="M305" s="500"/>
      <c r="N305" s="500"/>
      <c r="O305" s="500"/>
      <c r="P305" s="500"/>
      <c r="Q305" s="500"/>
      <c r="R305" s="500"/>
      <c r="S305" s="500"/>
      <c r="T305" s="500"/>
      <c r="U305" s="500"/>
      <c r="V305" s="500"/>
      <c r="W305" s="500"/>
      <c r="X305" s="500"/>
      <c r="Y305" s="500"/>
      <c r="Z305" s="500"/>
      <c r="AA305" s="275"/>
      <c r="AB305" s="275"/>
      <c r="AC305" s="33"/>
      <c r="AD305" s="33"/>
      <c r="AE305" s="33"/>
      <c r="AF305" s="33"/>
      <c r="AG305" s="33"/>
      <c r="AH305" s="33"/>
      <c r="AI305" s="13"/>
      <c r="AJ305" s="13"/>
      <c r="AK305" s="13"/>
      <c r="AL305" s="13"/>
      <c r="AM305" s="13"/>
      <c r="AN305" s="13"/>
      <c r="AO305" s="13"/>
      <c r="AP305" s="13"/>
      <c r="AQ305" s="13"/>
      <c r="AR305" s="13"/>
      <c r="AS305" s="13"/>
      <c r="AT305" s="13"/>
      <c r="AU305" s="13"/>
      <c r="AV305" s="13"/>
      <c r="AW305" s="13"/>
    </row>
    <row r="306" spans="1:50" s="10" customFormat="1" ht="12.75" customHeight="1" x14ac:dyDescent="0.2">
      <c r="A306" s="500"/>
      <c r="B306" s="500"/>
      <c r="C306" s="500"/>
      <c r="D306" s="500"/>
      <c r="E306" s="500"/>
      <c r="F306" s="500"/>
      <c r="G306" s="500"/>
      <c r="H306" s="500"/>
      <c r="I306" s="500"/>
      <c r="J306" s="500"/>
      <c r="K306" s="500"/>
      <c r="L306" s="500"/>
      <c r="M306" s="500"/>
      <c r="N306" s="500"/>
      <c r="O306" s="500"/>
      <c r="P306" s="500"/>
      <c r="Q306" s="500"/>
      <c r="R306" s="500"/>
      <c r="S306" s="500"/>
      <c r="T306" s="500"/>
      <c r="U306" s="500"/>
      <c r="V306" s="500"/>
      <c r="W306" s="500"/>
      <c r="X306" s="500"/>
      <c r="Y306" s="500"/>
      <c r="Z306" s="500"/>
      <c r="AA306" s="275"/>
      <c r="AB306" s="275"/>
      <c r="AD306" s="48"/>
      <c r="AE306" s="48"/>
      <c r="AF306" s="48"/>
      <c r="AG306" s="48"/>
      <c r="AH306" s="11"/>
      <c r="AS306" s="13"/>
      <c r="AT306" s="13"/>
      <c r="AU306" s="13"/>
      <c r="AV306" s="13"/>
      <c r="AW306" s="13"/>
    </row>
    <row r="307" spans="1:50" s="10" customFormat="1" ht="15" customHeight="1" x14ac:dyDescent="0.2">
      <c r="A307" s="500"/>
      <c r="B307" s="500"/>
      <c r="C307" s="500"/>
      <c r="D307" s="500"/>
      <c r="E307" s="500"/>
      <c r="F307" s="500"/>
      <c r="G307" s="500"/>
      <c r="H307" s="500"/>
      <c r="I307" s="500"/>
      <c r="J307" s="500"/>
      <c r="K307" s="500"/>
      <c r="L307" s="500"/>
      <c r="M307" s="500"/>
      <c r="N307" s="500"/>
      <c r="O307" s="500"/>
      <c r="P307" s="500"/>
      <c r="Q307" s="500"/>
      <c r="R307" s="500"/>
      <c r="S307" s="500"/>
      <c r="T307" s="500"/>
      <c r="U307" s="500"/>
      <c r="V307" s="500"/>
      <c r="W307" s="500"/>
      <c r="X307" s="500"/>
      <c r="Y307" s="500"/>
      <c r="Z307" s="500"/>
      <c r="AA307" s="275"/>
      <c r="AB307" s="275"/>
      <c r="AC307" s="33"/>
      <c r="AD307" s="33"/>
      <c r="AE307" s="33"/>
      <c r="AF307" s="33"/>
      <c r="AG307" s="33"/>
      <c r="AH307" s="33"/>
      <c r="AI307" s="13"/>
      <c r="AJ307" s="13"/>
      <c r="AK307" s="13"/>
      <c r="AL307" s="13"/>
      <c r="AM307" s="13"/>
      <c r="AN307" s="13"/>
      <c r="AO307" s="13"/>
      <c r="AP307" s="13"/>
      <c r="AQ307" s="13"/>
      <c r="AR307" s="13"/>
      <c r="AS307" s="13"/>
      <c r="AT307" s="13"/>
      <c r="AU307" s="13"/>
      <c r="AV307" s="13"/>
      <c r="AW307" s="13"/>
      <c r="AX307" s="13"/>
    </row>
    <row r="308" spans="1:50" s="10" customFormat="1" ht="15.6" customHeight="1" x14ac:dyDescent="0.2">
      <c r="A308" s="500"/>
      <c r="B308" s="500"/>
      <c r="C308" s="500"/>
      <c r="D308" s="500"/>
      <c r="E308" s="500"/>
      <c r="F308" s="500"/>
      <c r="G308" s="500"/>
      <c r="H308" s="500"/>
      <c r="I308" s="500"/>
      <c r="J308" s="500"/>
      <c r="K308" s="500"/>
      <c r="L308" s="500"/>
      <c r="M308" s="500"/>
      <c r="N308" s="500"/>
      <c r="O308" s="500"/>
      <c r="P308" s="500"/>
      <c r="Q308" s="500"/>
      <c r="R308" s="500"/>
      <c r="S308" s="500"/>
      <c r="T308" s="500"/>
      <c r="U308" s="500"/>
      <c r="V308" s="500"/>
      <c r="W308" s="500"/>
      <c r="X308" s="500"/>
      <c r="Y308" s="500"/>
      <c r="Z308" s="500"/>
      <c r="AA308" s="275"/>
      <c r="AB308" s="275"/>
      <c r="AC308" s="11"/>
      <c r="AD308" s="11"/>
      <c r="AE308" s="11"/>
      <c r="AF308" s="11"/>
      <c r="AG308" s="11"/>
      <c r="AH308" s="11"/>
      <c r="AI308" s="13"/>
      <c r="AJ308" s="13"/>
      <c r="AK308" s="13"/>
      <c r="AL308" s="13"/>
      <c r="AM308" s="13"/>
      <c r="AN308" s="13"/>
      <c r="AO308" s="13"/>
      <c r="AP308" s="13"/>
      <c r="AQ308" s="13"/>
      <c r="AR308" s="13"/>
      <c r="AS308" s="13"/>
      <c r="AT308" s="13"/>
      <c r="AU308" s="13"/>
      <c r="AV308" s="13"/>
      <c r="AW308" s="13"/>
      <c r="AX308" s="13"/>
    </row>
    <row r="309" spans="1:50" s="10" customFormat="1" ht="15" customHeight="1" x14ac:dyDescent="0.2">
      <c r="A309" s="500"/>
      <c r="B309" s="500"/>
      <c r="C309" s="500"/>
      <c r="D309" s="500"/>
      <c r="E309" s="500"/>
      <c r="F309" s="500"/>
      <c r="G309" s="500"/>
      <c r="H309" s="500"/>
      <c r="I309" s="500"/>
      <c r="J309" s="500"/>
      <c r="K309" s="500"/>
      <c r="L309" s="500"/>
      <c r="M309" s="500"/>
      <c r="N309" s="500"/>
      <c r="O309" s="500"/>
      <c r="P309" s="500"/>
      <c r="Q309" s="500"/>
      <c r="R309" s="500"/>
      <c r="S309" s="500"/>
      <c r="T309" s="500"/>
      <c r="U309" s="500"/>
      <c r="V309" s="500"/>
      <c r="W309" s="500"/>
      <c r="X309" s="500"/>
      <c r="Y309" s="500"/>
      <c r="Z309" s="500"/>
      <c r="AA309" s="275"/>
      <c r="AB309" s="275"/>
      <c r="AC309" s="34"/>
      <c r="AD309" s="34"/>
      <c r="AE309" s="34"/>
      <c r="AF309" s="34"/>
      <c r="AG309" s="34"/>
      <c r="AH309" s="34"/>
      <c r="AI309" s="13"/>
      <c r="AJ309" s="13"/>
      <c r="AK309" s="13"/>
      <c r="AL309" s="13"/>
      <c r="AM309" s="13"/>
      <c r="AN309" s="13"/>
      <c r="AO309" s="13"/>
      <c r="AP309" s="13"/>
      <c r="AQ309" s="13"/>
      <c r="AR309" s="13"/>
      <c r="AS309" s="13"/>
      <c r="AT309" s="13"/>
      <c r="AU309" s="13"/>
      <c r="AV309" s="13"/>
      <c r="AW309" s="13"/>
      <c r="AX309" s="13"/>
    </row>
    <row r="310" spans="1:50" s="10" customFormat="1" x14ac:dyDescent="0.2">
      <c r="A310" s="8"/>
      <c r="B310" s="11"/>
      <c r="C310" s="11"/>
      <c r="D310" s="11"/>
      <c r="E310" s="11"/>
      <c r="F310" s="11"/>
      <c r="G310" s="11"/>
      <c r="H310" s="11"/>
      <c r="I310" s="11"/>
      <c r="J310" s="11"/>
      <c r="K310" s="11"/>
      <c r="L310" s="11"/>
      <c r="M310" s="11"/>
      <c r="N310" s="11"/>
      <c r="O310" s="11"/>
      <c r="P310" s="11"/>
      <c r="Q310" s="11"/>
      <c r="R310" s="11"/>
      <c r="S310" s="11"/>
      <c r="T310" s="11"/>
      <c r="U310" s="11"/>
      <c r="V310" s="11"/>
      <c r="W310" s="11"/>
      <c r="X310" s="11"/>
      <c r="Y310" s="11"/>
      <c r="Z310" s="11"/>
      <c r="AA310" s="16"/>
      <c r="AB310" s="16"/>
      <c r="AC310" s="16"/>
      <c r="AD310" s="16"/>
      <c r="AE310" s="16"/>
      <c r="AF310" s="16"/>
      <c r="AG310" s="16"/>
      <c r="AH310" s="16"/>
      <c r="AW310" s="13"/>
      <c r="AX310" s="13"/>
    </row>
    <row r="311" spans="1:50" x14ac:dyDescent="0.25">
      <c r="AB311" s="2"/>
      <c r="AD311" s="44"/>
    </row>
    <row r="312" spans="1:50" hidden="1" x14ac:dyDescent="0.25"/>
    <row r="313" spans="1:50" hidden="1" x14ac:dyDescent="0.25"/>
    <row r="314" spans="1:50" hidden="1" x14ac:dyDescent="0.25"/>
    <row r="315" spans="1:50" hidden="1" x14ac:dyDescent="0.25"/>
    <row r="316" spans="1:50" hidden="1" x14ac:dyDescent="0.25"/>
    <row r="317" spans="1:50" hidden="1" x14ac:dyDescent="0.25"/>
    <row r="318" spans="1:50" hidden="1" x14ac:dyDescent="0.25"/>
    <row r="319" spans="1:50" hidden="1" x14ac:dyDescent="0.25"/>
    <row r="320" spans="1:50" hidden="1" x14ac:dyDescent="0.25"/>
    <row r="321" hidden="1" x14ac:dyDescent="0.25"/>
    <row r="322" hidden="1" x14ac:dyDescent="0.25"/>
    <row r="323" hidden="1" x14ac:dyDescent="0.25"/>
    <row r="324" hidden="1" x14ac:dyDescent="0.25"/>
    <row r="325" hidden="1" x14ac:dyDescent="0.25"/>
    <row r="326" hidden="1" x14ac:dyDescent="0.25"/>
    <row r="327" hidden="1" x14ac:dyDescent="0.25"/>
    <row r="328" hidden="1" x14ac:dyDescent="0.25"/>
    <row r="329" hidden="1" x14ac:dyDescent="0.25"/>
    <row r="330" hidden="1" x14ac:dyDescent="0.25"/>
    <row r="331" hidden="1" x14ac:dyDescent="0.25"/>
    <row r="332" hidden="1" x14ac:dyDescent="0.25"/>
    <row r="333" hidden="1" x14ac:dyDescent="0.25"/>
    <row r="334" hidden="1" x14ac:dyDescent="0.25"/>
    <row r="335" hidden="1" x14ac:dyDescent="0.25"/>
    <row r="336" hidden="1" x14ac:dyDescent="0.25"/>
    <row r="337" hidden="1" x14ac:dyDescent="0.25"/>
    <row r="338" hidden="1" x14ac:dyDescent="0.25"/>
    <row r="339" hidden="1" x14ac:dyDescent="0.25"/>
    <row r="340" hidden="1" x14ac:dyDescent="0.25"/>
    <row r="341" hidden="1" x14ac:dyDescent="0.25"/>
    <row r="342" hidden="1" x14ac:dyDescent="0.25"/>
    <row r="343" hidden="1" x14ac:dyDescent="0.25"/>
    <row r="344" hidden="1" x14ac:dyDescent="0.25"/>
    <row r="345" hidden="1" x14ac:dyDescent="0.25"/>
    <row r="346" hidden="1" x14ac:dyDescent="0.25"/>
    <row r="347" hidden="1" x14ac:dyDescent="0.25"/>
    <row r="348" hidden="1" x14ac:dyDescent="0.25"/>
    <row r="349" hidden="1" x14ac:dyDescent="0.25"/>
    <row r="350" hidden="1" x14ac:dyDescent="0.25"/>
    <row r="351" hidden="1" x14ac:dyDescent="0.25"/>
    <row r="352" hidden="1" x14ac:dyDescent="0.25"/>
    <row r="353" spans="4:4" hidden="1" x14ac:dyDescent="0.25"/>
    <row r="354" spans="4:4" hidden="1" x14ac:dyDescent="0.25">
      <c r="D354" s="281"/>
    </row>
    <row r="355" spans="4:4" hidden="1" x14ac:dyDescent="0.25"/>
    <row r="356" spans="4:4" hidden="1" x14ac:dyDescent="0.25"/>
    <row r="357" spans="4:4" hidden="1" x14ac:dyDescent="0.25"/>
    <row r="358" spans="4:4" hidden="1" x14ac:dyDescent="0.25"/>
    <row r="359" spans="4:4" x14ac:dyDescent="0.25"/>
  </sheetData>
  <sheetProtection password="CCB6" sheet="1" selectLockedCells="1"/>
  <mergeCells count="269">
    <mergeCell ref="E13:Q13"/>
    <mergeCell ref="E49:P49"/>
    <mergeCell ref="R50:AH51"/>
    <mergeCell ref="G291:R291"/>
    <mergeCell ref="G290:T290"/>
    <mergeCell ref="D277:AG281"/>
    <mergeCell ref="A222:AG223"/>
    <mergeCell ref="D175:AG176"/>
    <mergeCell ref="D164:AG167"/>
    <mergeCell ref="D156:AG158"/>
    <mergeCell ref="A266:B266"/>
    <mergeCell ref="U75:Y75"/>
    <mergeCell ref="R70:Y70"/>
    <mergeCell ref="AF74:AG74"/>
    <mergeCell ref="AF72:AG72"/>
    <mergeCell ref="Z75:AB75"/>
    <mergeCell ref="AC75:AE75"/>
    <mergeCell ref="AF75:AG75"/>
    <mergeCell ref="A76:M76"/>
    <mergeCell ref="N76:P76"/>
    <mergeCell ref="R76:S76"/>
    <mergeCell ref="A77:M77"/>
    <mergeCell ref="N77:P77"/>
    <mergeCell ref="F38:S38"/>
    <mergeCell ref="A7:AG12"/>
    <mergeCell ref="A15:AG19"/>
    <mergeCell ref="E286:AE289"/>
    <mergeCell ref="A275:B275"/>
    <mergeCell ref="Z129:AC129"/>
    <mergeCell ref="A133:B133"/>
    <mergeCell ref="A138:B138"/>
    <mergeCell ref="V235:Z235"/>
    <mergeCell ref="V233:Z233"/>
    <mergeCell ref="V231:Z231"/>
    <mergeCell ref="V249:Z249"/>
    <mergeCell ref="A270:B270"/>
    <mergeCell ref="A156:B156"/>
    <mergeCell ref="A157:B157"/>
    <mergeCell ref="A158:B158"/>
    <mergeCell ref="A154:B154"/>
    <mergeCell ref="Z131:AC131"/>
    <mergeCell ref="Z133:AC133"/>
    <mergeCell ref="A268:B268"/>
    <mergeCell ref="A218:AH218"/>
    <mergeCell ref="A260:AH260"/>
    <mergeCell ref="A54:M54"/>
    <mergeCell ref="AC58:AE58"/>
    <mergeCell ref="Z62:AB62"/>
    <mergeCell ref="A140:B140"/>
    <mergeCell ref="U79:Y79"/>
    <mergeCell ref="A89:AH91"/>
    <mergeCell ref="E104:M104"/>
    <mergeCell ref="D151:T152"/>
    <mergeCell ref="A111:B111"/>
    <mergeCell ref="Z140:AC140"/>
    <mergeCell ref="Z81:AB81"/>
    <mergeCell ref="AF78:AG78"/>
    <mergeCell ref="R81:S81"/>
    <mergeCell ref="W140:X140"/>
    <mergeCell ref="A93:B93"/>
    <mergeCell ref="AC81:AE81"/>
    <mergeCell ref="AF81:AG81"/>
    <mergeCell ref="N78:P78"/>
    <mergeCell ref="A113:B113"/>
    <mergeCell ref="V81:X81"/>
    <mergeCell ref="W133:X133"/>
    <mergeCell ref="W135:X135"/>
    <mergeCell ref="Z135:AC135"/>
    <mergeCell ref="Z138:AC138"/>
    <mergeCell ref="D36:AH37"/>
    <mergeCell ref="A75:M75"/>
    <mergeCell ref="N75:P75"/>
    <mergeCell ref="R75:S75"/>
    <mergeCell ref="A73:M73"/>
    <mergeCell ref="AF62:AG62"/>
    <mergeCell ref="A58:M58"/>
    <mergeCell ref="Z70:AG70"/>
    <mergeCell ref="U58:Y58"/>
    <mergeCell ref="A71:M71"/>
    <mergeCell ref="N71:Q71"/>
    <mergeCell ref="AC59:AE59"/>
    <mergeCell ref="N59:P59"/>
    <mergeCell ref="Z63:AB63"/>
    <mergeCell ref="A69:AH69"/>
    <mergeCell ref="N73:P73"/>
    <mergeCell ref="R73:S73"/>
    <mergeCell ref="U73:Y73"/>
    <mergeCell ref="Z73:AB73"/>
    <mergeCell ref="AC73:AE73"/>
    <mergeCell ref="AF73:AG73"/>
    <mergeCell ref="A67:AH67"/>
    <mergeCell ref="A53:AH53"/>
    <mergeCell ref="N57:P57"/>
    <mergeCell ref="R78:S78"/>
    <mergeCell ref="F39:S39"/>
    <mergeCell ref="F40:S40"/>
    <mergeCell ref="U63:Y63"/>
    <mergeCell ref="Z78:AB78"/>
    <mergeCell ref="U78:Y78"/>
    <mergeCell ref="AC63:AE63"/>
    <mergeCell ref="AF63:AG63"/>
    <mergeCell ref="AF60:AG60"/>
    <mergeCell ref="A62:M62"/>
    <mergeCell ref="N62:P62"/>
    <mergeCell ref="N74:P74"/>
    <mergeCell ref="R74:S74"/>
    <mergeCell ref="U74:Y74"/>
    <mergeCell ref="Z74:AB74"/>
    <mergeCell ref="A78:M78"/>
    <mergeCell ref="U76:Y76"/>
    <mergeCell ref="A305:Z309"/>
    <mergeCell ref="R58:S58"/>
    <mergeCell ref="A59:M59"/>
    <mergeCell ref="R59:S59"/>
    <mergeCell ref="A60:M60"/>
    <mergeCell ref="Z59:AB59"/>
    <mergeCell ref="A61:M61"/>
    <mergeCell ref="N61:P61"/>
    <mergeCell ref="R61:S61"/>
    <mergeCell ref="Z61:AB61"/>
    <mergeCell ref="A131:B131"/>
    <mergeCell ref="A129:B129"/>
    <mergeCell ref="Z109:AC109"/>
    <mergeCell ref="Z111:AC111"/>
    <mergeCell ref="R63:S63"/>
    <mergeCell ref="A70:M70"/>
    <mergeCell ref="N70:Q70"/>
    <mergeCell ref="A297:AG303"/>
    <mergeCell ref="Z188:AB188"/>
    <mergeCell ref="Z190:AB190"/>
    <mergeCell ref="A72:M72"/>
    <mergeCell ref="N72:P72"/>
    <mergeCell ref="R72:S72"/>
    <mergeCell ref="Z147:AC147"/>
    <mergeCell ref="I32:T32"/>
    <mergeCell ref="AB32:AG32"/>
    <mergeCell ref="E50:Q50"/>
    <mergeCell ref="B242:M243"/>
    <mergeCell ref="A171:AH171"/>
    <mergeCell ref="A166:B166"/>
    <mergeCell ref="Z200:AB200"/>
    <mergeCell ref="Z192:AB192"/>
    <mergeCell ref="A177:B177"/>
    <mergeCell ref="N179:Q179"/>
    <mergeCell ref="A176:B176"/>
    <mergeCell ref="E177:R177"/>
    <mergeCell ref="A203:B203"/>
    <mergeCell ref="Z182:AB182"/>
    <mergeCell ref="Z184:AB184"/>
    <mergeCell ref="Z186:AB186"/>
    <mergeCell ref="A175:B175"/>
    <mergeCell ref="V243:Z243"/>
    <mergeCell ref="V241:Z241"/>
    <mergeCell ref="V239:Z239"/>
    <mergeCell ref="V237:Z237"/>
    <mergeCell ref="N226:AA226"/>
    <mergeCell ref="O228:Q228"/>
    <mergeCell ref="A145:B145"/>
    <mergeCell ref="A109:B109"/>
    <mergeCell ref="A135:B135"/>
    <mergeCell ref="Z76:AB76"/>
    <mergeCell ref="AC76:AE76"/>
    <mergeCell ref="AF76:AG76"/>
    <mergeCell ref="AC78:AE78"/>
    <mergeCell ref="A3:AH3"/>
    <mergeCell ref="E21:N21"/>
    <mergeCell ref="A4:AH4"/>
    <mergeCell ref="A5:AH5"/>
    <mergeCell ref="A34:AG34"/>
    <mergeCell ref="A57:M57"/>
    <mergeCell ref="A26:AH27"/>
    <mergeCell ref="A29:AH30"/>
    <mergeCell ref="A56:M56"/>
    <mergeCell ref="A36:B36"/>
    <mergeCell ref="A55:M55"/>
    <mergeCell ref="R54:Y54"/>
    <mergeCell ref="A46:B46"/>
    <mergeCell ref="R55:Y55"/>
    <mergeCell ref="N54:Q54"/>
    <mergeCell ref="Z55:AG55"/>
    <mergeCell ref="AF56:AG56"/>
    <mergeCell ref="B124:C124"/>
    <mergeCell ref="D124:M124"/>
    <mergeCell ref="A121:AH123"/>
    <mergeCell ref="R71:Y71"/>
    <mergeCell ref="Z71:AG71"/>
    <mergeCell ref="A74:M74"/>
    <mergeCell ref="AC72:AE72"/>
    <mergeCell ref="Z77:AB77"/>
    <mergeCell ref="AC77:AE77"/>
    <mergeCell ref="AF77:AG77"/>
    <mergeCell ref="AC74:AE74"/>
    <mergeCell ref="A102:AH103"/>
    <mergeCell ref="A117:AH117"/>
    <mergeCell ref="E87:Q87"/>
    <mergeCell ref="A85:AH86"/>
    <mergeCell ref="Z79:AB79"/>
    <mergeCell ref="AC79:AE79"/>
    <mergeCell ref="AF79:AG79"/>
    <mergeCell ref="R79:S79"/>
    <mergeCell ref="R77:S77"/>
    <mergeCell ref="U77:Y77"/>
    <mergeCell ref="W111:X111"/>
    <mergeCell ref="A106:AH107"/>
    <mergeCell ref="W109:X109"/>
    <mergeCell ref="W138:X138"/>
    <mergeCell ref="W129:X129"/>
    <mergeCell ref="E291:F291"/>
    <mergeCell ref="E292:F292"/>
    <mergeCell ref="G292:J292"/>
    <mergeCell ref="D273:J273"/>
    <mergeCell ref="K273:M273"/>
    <mergeCell ref="Q273:T273"/>
    <mergeCell ref="U273:X273"/>
    <mergeCell ref="W149:X149"/>
    <mergeCell ref="V247:Z247"/>
    <mergeCell ref="V245:Z245"/>
    <mergeCell ref="Z194:AB194"/>
    <mergeCell ref="Z196:AB196"/>
    <mergeCell ref="Z198:AB198"/>
    <mergeCell ref="W131:X131"/>
    <mergeCell ref="D161:G161"/>
    <mergeCell ref="L161:N161"/>
    <mergeCell ref="Z149:AC149"/>
    <mergeCell ref="E207:Z208"/>
    <mergeCell ref="E211:AA213"/>
    <mergeCell ref="D46:AH48"/>
    <mergeCell ref="Z54:AG54"/>
    <mergeCell ref="AF58:AG58"/>
    <mergeCell ref="U72:Y72"/>
    <mergeCell ref="Z72:AB72"/>
    <mergeCell ref="AC56:AE56"/>
    <mergeCell ref="N55:Q55"/>
    <mergeCell ref="R62:S62"/>
    <mergeCell ref="AC61:AE61"/>
    <mergeCell ref="AF59:AG59"/>
    <mergeCell ref="U60:Y60"/>
    <mergeCell ref="U61:Y61"/>
    <mergeCell ref="U62:Y62"/>
    <mergeCell ref="AC62:AE62"/>
    <mergeCell ref="U59:Y59"/>
    <mergeCell ref="N56:P56"/>
    <mergeCell ref="R56:S56"/>
    <mergeCell ref="R57:S57"/>
    <mergeCell ref="U56:Y56"/>
    <mergeCell ref="E20:Q20"/>
    <mergeCell ref="A44:AH44"/>
    <mergeCell ref="D270:AA271"/>
    <mergeCell ref="AC229:AG235"/>
    <mergeCell ref="N225:AA225"/>
    <mergeCell ref="A23:AI24"/>
    <mergeCell ref="D142:U143"/>
    <mergeCell ref="U32:AA32"/>
    <mergeCell ref="E290:F290"/>
    <mergeCell ref="Z56:AB56"/>
    <mergeCell ref="N58:P58"/>
    <mergeCell ref="Z58:AB58"/>
    <mergeCell ref="U57:Y57"/>
    <mergeCell ref="Z57:AB57"/>
    <mergeCell ref="AF61:AG61"/>
    <mergeCell ref="N60:P60"/>
    <mergeCell ref="R60:S60"/>
    <mergeCell ref="Z60:AB60"/>
    <mergeCell ref="AC60:AE60"/>
    <mergeCell ref="AC57:AE57"/>
    <mergeCell ref="AF57:AG57"/>
    <mergeCell ref="A164:B164"/>
    <mergeCell ref="A165:B165"/>
    <mergeCell ref="W147:X147"/>
  </mergeCells>
  <hyperlinks>
    <hyperlink ref="F38:S38" r:id="rId1" display="Whole Grain-rich Criteria for the CACFP"/>
    <hyperlink ref="F39:S39" r:id="rId2" display="Crediting Whole Grains in the CACFP"/>
    <hyperlink ref="F40:S40" r:id="rId3" display="https://portal.ct.gov/-/media/SDE/Nutrition/CACFP/Crediting/CreditEnrichedCACFP.pdf?la=en"/>
    <hyperlink ref="E177:R177" r:id="rId4" display=" Child Care Worksheet 10: Nutrient Analysis of Recipes"/>
    <hyperlink ref="G292:I292" r:id="rId5" display="CACFP staff"/>
    <hyperlink ref="E49:O49" r:id="rId6" display="Basics at a Glance Portion Control Poster"/>
    <hyperlink ref="E87:Q87" r:id="rId7" display="How to Identify Creditable Grains in the CACFP"/>
    <hyperlink ref="E104:M104" r:id="rId8" display="CACFP Best Practices"/>
    <hyperlink ref="E21:N21" r:id="rId9" display="Grain Servings for the CACFP"/>
    <hyperlink ref="E13:Q13" r:id="rId10" display="Crediting Foods in CACFP Adult Day Care Centers"/>
    <hyperlink ref="E50:Q50" r:id="rId11" display="Table 8: Decimal Equivalents for Fractions of a Unit"/>
    <hyperlink ref="D124:M124" r:id="rId12" display="Grain Servings for the CACFP"/>
    <hyperlink ref="E20:Q20" r:id="rId13" display="Meal Patterns for CACFP Adult Day Care Centers"/>
  </hyperlinks>
  <pageMargins left="0.2" right="0.2" top="0.2" bottom="0.2" header="0.3" footer="0.1"/>
  <pageSetup scale="94" orientation="portrait" r:id="rId14"/>
  <headerFooter>
    <oddFooter>&amp;C&amp;"Arial Narrow,Regular"&amp;9Connecticut State Department of Education •  Revised November 2019</oddFooter>
  </headerFooter>
  <rowBreaks count="6" manualBreakCount="6">
    <brk id="41" max="33" man="1"/>
    <brk id="64" max="33" man="1"/>
    <brk id="114" max="33" man="1"/>
    <brk id="168" max="33" man="1"/>
    <brk id="215" max="33" man="1"/>
    <brk id="258" max="33" man="1"/>
  </rowBreaks>
  <drawing r:id="rId1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Company>CT State Deptartment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Susan Fiore</dc:creator>
  <cp:lastModifiedBy>Fiore, Susan </cp:lastModifiedBy>
  <cp:lastPrinted>2019-11-12T17:30:53Z</cp:lastPrinted>
  <dcterms:created xsi:type="dcterms:W3CDTF">2011-06-30T11:51:22Z</dcterms:created>
  <dcterms:modified xsi:type="dcterms:W3CDTF">2019-11-17T14:42:02Z</dcterms:modified>
</cp:coreProperties>
</file>