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CNP Guides\CACFP\Crediting CACFP\Crediting Worksheets CACFP\"/>
    </mc:Choice>
  </mc:AlternateContent>
  <workbookProtection workbookPassword="C734" lockStructure="1"/>
  <bookViews>
    <workbookView xWindow="0" yWindow="0" windowWidth="20490" windowHeight="7050"/>
  </bookViews>
  <sheets>
    <sheet name="Sheet1" sheetId="1" r:id="rId1"/>
  </sheets>
  <calcPr calcId="162913"/>
</workbook>
</file>

<file path=xl/calcChain.xml><?xml version="1.0" encoding="utf-8"?>
<calcChain xmlns="http://schemas.openxmlformats.org/spreadsheetml/2006/main">
  <c r="W66" i="1" l="1"/>
  <c r="AE66" i="1" s="1"/>
  <c r="W79" i="1"/>
  <c r="AE79" i="1" s="1"/>
  <c r="O243" i="1" l="1"/>
  <c r="Y257" i="1" l="1"/>
  <c r="Y255" i="1"/>
  <c r="Y253" i="1"/>
  <c r="Y251" i="1"/>
  <c r="Y249" i="1"/>
  <c r="Y247" i="1"/>
  <c r="Y245" i="1"/>
  <c r="O194" i="1" l="1"/>
  <c r="W69" i="1" l="1"/>
  <c r="AE69" i="1" s="1"/>
  <c r="W80" i="1" l="1"/>
  <c r="AE80" i="1" s="1"/>
  <c r="AH282" i="1" l="1"/>
  <c r="AE282" i="1"/>
  <c r="W83" i="1"/>
  <c r="AE83" i="1" s="1"/>
  <c r="W82" i="1"/>
  <c r="AE82" i="1" s="1"/>
  <c r="W81" i="1"/>
  <c r="AE81" i="1" s="1"/>
  <c r="W78" i="1"/>
  <c r="AE78" i="1" s="1"/>
  <c r="W77" i="1"/>
  <c r="AE77" i="1" s="1"/>
  <c r="W68" i="1"/>
  <c r="AE68" i="1" s="1"/>
  <c r="AE270" i="1"/>
  <c r="AE268" i="1"/>
  <c r="AH270" i="1"/>
  <c r="AH268" i="1"/>
  <c r="AH266" i="1"/>
  <c r="AE266" i="1"/>
  <c r="W65" i="1"/>
  <c r="AE65" i="1" s="1"/>
  <c r="W70" i="1"/>
  <c r="AE70" i="1" s="1"/>
  <c r="W67" i="1"/>
  <c r="AE67" i="1" s="1"/>
  <c r="W71" i="1"/>
  <c r="AE71" i="1" s="1"/>
  <c r="AH255" i="1"/>
  <c r="AA211" i="1"/>
  <c r="AA213" i="1"/>
  <c r="AA215" i="1"/>
  <c r="W84" i="1" l="1"/>
  <c r="AA119" i="1" s="1"/>
  <c r="W72" i="1"/>
  <c r="AA117" i="1" s="1"/>
  <c r="AE72" i="1"/>
  <c r="AE84" i="1"/>
  <c r="AE86" i="1" l="1"/>
  <c r="P121" i="1"/>
  <c r="AE284" i="1" s="1"/>
  <c r="V121" i="1"/>
  <c r="AH284" i="1" s="1"/>
  <c r="W86" i="1"/>
  <c r="AA139" i="1" s="1"/>
  <c r="AA148" i="1" s="1"/>
  <c r="AA141" i="1" l="1"/>
  <c r="AA150" i="1" s="1"/>
  <c r="L171" i="1" l="1"/>
  <c r="AA157" i="1"/>
  <c r="K288" i="1" s="1"/>
  <c r="AA159" i="1" l="1"/>
  <c r="U288" i="1" s="1"/>
  <c r="Y263" i="1"/>
  <c r="AE263" i="1" s="1"/>
  <c r="AH251" i="1"/>
  <c r="AE251" i="1"/>
  <c r="Y261" i="1"/>
  <c r="AH253" i="1"/>
  <c r="AE253" i="1"/>
  <c r="Y259" i="1"/>
  <c r="AH263" i="1" l="1"/>
  <c r="AE261" i="1"/>
  <c r="AH261" i="1"/>
  <c r="AH259" i="1"/>
  <c r="AE259" i="1"/>
  <c r="AE290" i="1" l="1"/>
  <c r="AH290" i="1"/>
</calcChain>
</file>

<file path=xl/sharedStrings.xml><?xml version="1.0" encoding="utf-8"?>
<sst xmlns="http://schemas.openxmlformats.org/spreadsheetml/2006/main" count="444" uniqueCount="237">
  <si>
    <t xml:space="preserve"> Yes</t>
  </si>
  <si>
    <t xml:space="preserve"> No</t>
  </si>
  <si>
    <t>Column 1</t>
  </si>
  <si>
    <t>Column 2</t>
  </si>
  <si>
    <t>Column 3</t>
  </si>
  <si>
    <t>Column 4</t>
  </si>
  <si>
    <t>Column 5</t>
  </si>
  <si>
    <t>Grain Ingredients in Recipe</t>
  </si>
  <si>
    <t>cup</t>
  </si>
  <si>
    <t>x</t>
  </si>
  <si>
    <t>=</t>
  </si>
  <si>
    <t>Total Weight (Grams)</t>
  </si>
  <si>
    <t>Weight per Cup (Grams)</t>
  </si>
  <si>
    <t>Quantity (Cups)</t>
  </si>
  <si>
    <t>servings</t>
  </si>
  <si>
    <t>g</t>
  </si>
  <si>
    <t>mg</t>
  </si>
  <si>
    <t>pieces</t>
  </si>
  <si>
    <t>Calories</t>
  </si>
  <si>
    <t>Sodium (mg)</t>
  </si>
  <si>
    <t>·</t>
  </si>
  <si>
    <t xml:space="preserve">Sugars (g) </t>
  </si>
  <si>
    <r>
      <rPr>
        <sz val="11"/>
        <color indexed="8"/>
        <rFont val="Symbol"/>
        <family val="1"/>
        <charset val="2"/>
      </rPr>
      <t>¸</t>
    </r>
    <r>
      <rPr>
        <sz val="11"/>
        <color indexed="8"/>
        <rFont val="Arial Narrow"/>
        <family val="2"/>
      </rPr>
      <t xml:space="preserve"> 14.75 =</t>
    </r>
  </si>
  <si>
    <t>Part 1 — Grain Ingredients</t>
  </si>
  <si>
    <t xml:space="preserve">Total:  </t>
  </si>
  <si>
    <t xml:space="preserve">Subtotal:  </t>
  </si>
  <si>
    <t>A</t>
  </si>
  <si>
    <t>B</t>
  </si>
  <si>
    <t>C</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</si>
  <si>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</si>
  <si>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Part 2 — Creditable Grains</t>
  </si>
  <si>
    <t>Part 3 — CACFP Whole Grain-rich (WGR) Criteria</t>
  </si>
  <si>
    <t>Part 4 — CACFP Serving Size</t>
  </si>
  <si>
    <t>Is A equal to or greater than B?</t>
  </si>
  <si>
    <t>Part 5 — Nutrition Information for Recipe's Serving</t>
  </si>
  <si>
    <t>D</t>
  </si>
  <si>
    <r>
      <t xml:space="preserve"> </t>
    </r>
    <r>
      <rPr>
        <b/>
        <sz val="11"/>
        <color indexed="8"/>
        <rFont val="Arial Narrow"/>
        <family val="2"/>
      </rPr>
      <t xml:space="preserve">Yes: </t>
    </r>
    <r>
      <rPr>
        <sz val="11"/>
        <color indexed="8"/>
        <rFont val="Arial Narrow"/>
        <family val="2"/>
      </rPr>
      <t>Recipe is WGR</t>
    </r>
  </si>
  <si>
    <r>
      <t xml:space="preserve"> </t>
    </r>
    <r>
      <rPr>
        <b/>
        <sz val="11"/>
        <color indexed="8"/>
        <rFont val="Arial Narrow"/>
        <family val="2"/>
      </rPr>
      <t xml:space="preserve">No: </t>
    </r>
    <r>
      <rPr>
        <sz val="11"/>
        <color indexed="8"/>
        <rFont val="Arial Narrow"/>
        <family val="2"/>
      </rPr>
      <t>Recipe is not WGR</t>
    </r>
  </si>
  <si>
    <t>Food Item</t>
  </si>
  <si>
    <r>
      <t xml:space="preserve">Barley, flour or meal </t>
    </r>
    <r>
      <rPr>
        <vertAlign val="superscript"/>
        <sz val="11"/>
        <color theme="1"/>
        <rFont val="Arial Narrow"/>
        <family val="2"/>
      </rPr>
      <t>1</t>
    </r>
  </si>
  <si>
    <r>
      <t xml:space="preserve">Barley, hulled </t>
    </r>
    <r>
      <rPr>
        <vertAlign val="superscript"/>
        <sz val="11"/>
        <color theme="1"/>
        <rFont val="Arial Narrow"/>
        <family val="2"/>
      </rPr>
      <t>1</t>
    </r>
  </si>
  <si>
    <r>
      <t xml:space="preserve">Barley, pearled, uncooked </t>
    </r>
    <r>
      <rPr>
        <vertAlign val="superscript"/>
        <sz val="11"/>
        <color theme="1"/>
        <rFont val="Arial Narrow"/>
        <family val="2"/>
      </rPr>
      <t>1</t>
    </r>
  </si>
  <si>
    <r>
      <t xml:space="preserve">Barley, pearled, cooked </t>
    </r>
    <r>
      <rPr>
        <vertAlign val="superscript"/>
        <sz val="11"/>
        <color theme="1"/>
        <rFont val="Arial Narrow"/>
        <family val="2"/>
      </rPr>
      <t>1</t>
    </r>
  </si>
  <si>
    <r>
      <t xml:space="preserve">Bread crumbs, dry, grated, plain </t>
    </r>
    <r>
      <rPr>
        <vertAlign val="superscript"/>
        <sz val="11"/>
        <color theme="1"/>
        <rFont val="Arial Narrow"/>
        <family val="2"/>
      </rPr>
      <t>1</t>
    </r>
  </si>
  <si>
    <r>
      <t xml:space="preserve">Bread crumbs, plain, dry, grated, seasoned </t>
    </r>
    <r>
      <rPr>
        <vertAlign val="superscript"/>
        <sz val="11"/>
        <color theme="1"/>
        <rFont val="Arial Narrow"/>
        <family val="2"/>
      </rPr>
      <t>1</t>
    </r>
  </si>
  <si>
    <r>
      <t xml:space="preserve">Bread crumbs, plain soft, white </t>
    </r>
    <r>
      <rPr>
        <vertAlign val="superscript"/>
        <sz val="11"/>
        <color theme="1"/>
        <rFont val="Arial Narrow"/>
        <family val="2"/>
      </rPr>
      <t>1</t>
    </r>
  </si>
  <si>
    <r>
      <t xml:space="preserve">Bulgur, uncooked </t>
    </r>
    <r>
      <rPr>
        <vertAlign val="superscript"/>
        <sz val="11"/>
        <color theme="1"/>
        <rFont val="Arial Narrow"/>
        <family val="2"/>
      </rPr>
      <t>1</t>
    </r>
  </si>
  <si>
    <r>
      <t xml:space="preserve">Bulgur, cooked </t>
    </r>
    <r>
      <rPr>
        <vertAlign val="superscript"/>
        <sz val="11"/>
        <color theme="1"/>
        <rFont val="Arial Narrow"/>
        <family val="2"/>
      </rPr>
      <t>1</t>
    </r>
  </si>
  <si>
    <r>
      <t xml:space="preserve">Cereal, General Mills Cheerios </t>
    </r>
    <r>
      <rPr>
        <vertAlign val="superscript"/>
        <sz val="11"/>
        <color theme="1"/>
        <rFont val="Arial Narrow"/>
        <family val="2"/>
      </rPr>
      <t>2</t>
    </r>
  </si>
  <si>
    <r>
      <t xml:space="preserve">Cereal, General Mills Corn Chex </t>
    </r>
    <r>
      <rPr>
        <vertAlign val="superscript"/>
        <sz val="11"/>
        <color theme="1"/>
        <rFont val="Arial Narrow"/>
        <family val="2"/>
      </rPr>
      <t>2</t>
    </r>
  </si>
  <si>
    <r>
      <t xml:space="preserve">Cereal, General Mills Rice Chex </t>
    </r>
    <r>
      <rPr>
        <vertAlign val="superscript"/>
        <sz val="11"/>
        <color theme="1"/>
        <rFont val="Arial Narrow"/>
        <family val="2"/>
      </rPr>
      <t>2</t>
    </r>
  </si>
  <si>
    <r>
      <t xml:space="preserve">Cereal, General Mills Wheat Chex </t>
    </r>
    <r>
      <rPr>
        <vertAlign val="superscript"/>
        <sz val="11"/>
        <color theme="1"/>
        <rFont val="Arial Narrow"/>
        <family val="2"/>
      </rPr>
      <t>2</t>
    </r>
  </si>
  <si>
    <r>
      <t xml:space="preserve">Cereal, General Mills Wheaties </t>
    </r>
    <r>
      <rPr>
        <vertAlign val="superscript"/>
        <sz val="11"/>
        <color theme="1"/>
        <rFont val="Arial Narrow"/>
        <family val="2"/>
      </rPr>
      <t>2</t>
    </r>
  </si>
  <si>
    <r>
      <t xml:space="preserve">Cereal, Kellogg’s All-Bran Bran Buds </t>
    </r>
    <r>
      <rPr>
        <vertAlign val="superscript"/>
        <sz val="11"/>
        <color theme="1"/>
        <rFont val="Arial Narrow"/>
        <family val="2"/>
      </rPr>
      <t>3</t>
    </r>
  </si>
  <si>
    <r>
      <t xml:space="preserve">Cereal, Kellogg’s All-Bran Original </t>
    </r>
    <r>
      <rPr>
        <vertAlign val="superscript"/>
        <sz val="11"/>
        <color theme="1"/>
        <rFont val="Arial Narrow"/>
        <family val="2"/>
      </rPr>
      <t>3</t>
    </r>
  </si>
  <si>
    <r>
      <t xml:space="preserve">Cereal, Kellogg’s Corn Flakes crumbs </t>
    </r>
    <r>
      <rPr>
        <vertAlign val="superscript"/>
        <sz val="11"/>
        <color theme="1"/>
        <rFont val="Arial Narrow"/>
        <family val="2"/>
      </rPr>
      <t>3</t>
    </r>
  </si>
  <si>
    <r>
      <t xml:space="preserve">Cereal, Kellogg’s Corn Flakes, whole </t>
    </r>
    <r>
      <rPr>
        <vertAlign val="superscript"/>
        <sz val="11"/>
        <color theme="1"/>
        <rFont val="Arial Narrow"/>
        <family val="2"/>
      </rPr>
      <t>3</t>
    </r>
  </si>
  <si>
    <r>
      <t xml:space="preserve">Cereal, Kellogg’s Rice Krispies </t>
    </r>
    <r>
      <rPr>
        <vertAlign val="superscript"/>
        <sz val="11"/>
        <color theme="1"/>
        <rFont val="Arial Narrow"/>
        <family val="2"/>
      </rPr>
      <t>3</t>
    </r>
  </si>
  <si>
    <r>
      <t xml:space="preserve">Cereal, Quaker Puffed Rice </t>
    </r>
    <r>
      <rPr>
        <vertAlign val="superscript"/>
        <sz val="11"/>
        <color theme="1"/>
        <rFont val="Arial Narrow"/>
        <family val="2"/>
      </rPr>
      <t>4</t>
    </r>
  </si>
  <si>
    <r>
      <t xml:space="preserve">Cereal, Quaker Puffed Wheat </t>
    </r>
    <r>
      <rPr>
        <vertAlign val="superscript"/>
        <sz val="11"/>
        <color theme="1"/>
        <rFont val="Arial Narrow"/>
        <family val="2"/>
      </rPr>
      <t>4</t>
    </r>
  </si>
  <si>
    <r>
      <t xml:space="preserve">Cornmeal, enriched, uncooked, yellow, degerminated </t>
    </r>
    <r>
      <rPr>
        <vertAlign val="superscript"/>
        <sz val="11"/>
        <color theme="1"/>
        <rFont val="Arial Narrow"/>
        <family val="2"/>
      </rPr>
      <t>1</t>
    </r>
  </si>
  <si>
    <r>
      <t xml:space="preserve">Cornmeal, enriched, uncooked, yellow, whole grain </t>
    </r>
    <r>
      <rPr>
        <vertAlign val="superscript"/>
        <sz val="11"/>
        <color theme="1"/>
        <rFont val="Arial Narrow"/>
        <family val="2"/>
      </rPr>
      <t>1</t>
    </r>
  </si>
  <si>
    <r>
      <t xml:space="preserve">Cracker crumbs, graham, crushed </t>
    </r>
    <r>
      <rPr>
        <vertAlign val="superscript"/>
        <sz val="11"/>
        <color theme="1"/>
        <rFont val="Arial Narrow"/>
        <family val="2"/>
      </rPr>
      <t>1</t>
    </r>
  </si>
  <si>
    <r>
      <t xml:space="preserve">Cracker crumbs, snack, standard snack-type, regular, crushed </t>
    </r>
    <r>
      <rPr>
        <vertAlign val="superscript"/>
        <sz val="11"/>
        <color theme="1"/>
        <rFont val="Arial Narrow"/>
        <family val="2"/>
      </rPr>
      <t>5</t>
    </r>
  </si>
  <si>
    <r>
      <t xml:space="preserve">Flour, corn, whole grain, yellow </t>
    </r>
    <r>
      <rPr>
        <vertAlign val="superscript"/>
        <sz val="11"/>
        <color theme="1"/>
        <rFont val="Arial Narrow"/>
        <family val="2"/>
      </rPr>
      <t>1</t>
    </r>
  </si>
  <si>
    <r>
      <t>Flour, rice, brown</t>
    </r>
    <r>
      <rPr>
        <vertAlign val="superscript"/>
        <sz val="11"/>
        <color theme="1"/>
        <rFont val="Arial Narrow"/>
        <family val="2"/>
      </rPr>
      <t xml:space="preserve"> 1</t>
    </r>
  </si>
  <si>
    <r>
      <t>Flour, rice, white</t>
    </r>
    <r>
      <rPr>
        <vertAlign val="superscript"/>
        <sz val="11"/>
        <color theme="1"/>
        <rFont val="Arial Narrow"/>
        <family val="2"/>
      </rPr>
      <t xml:space="preserve"> 1</t>
    </r>
  </si>
  <si>
    <r>
      <t>Flour, rye, dark</t>
    </r>
    <r>
      <rPr>
        <vertAlign val="superscript"/>
        <sz val="11"/>
        <color theme="1"/>
        <rFont val="Arial Narrow"/>
        <family val="2"/>
      </rPr>
      <t xml:space="preserve"> 1</t>
    </r>
  </si>
  <si>
    <r>
      <t>Flour, rye, light</t>
    </r>
    <r>
      <rPr>
        <vertAlign val="superscript"/>
        <sz val="11"/>
        <color theme="1"/>
        <rFont val="Arial Narrow"/>
        <family val="2"/>
      </rPr>
      <t xml:space="preserve"> 1</t>
    </r>
  </si>
  <si>
    <r>
      <t>Flour, wheat, white, all-purpose enriched, bleached</t>
    </r>
    <r>
      <rPr>
        <vertAlign val="superscript"/>
        <sz val="11"/>
        <color theme="1"/>
        <rFont val="Arial Narrow"/>
        <family val="2"/>
      </rPr>
      <t xml:space="preserve"> 1</t>
    </r>
  </si>
  <si>
    <r>
      <t xml:space="preserve">Flour, wheat, white, all-purpose enriched, unbleached </t>
    </r>
    <r>
      <rPr>
        <vertAlign val="superscript"/>
        <sz val="11"/>
        <color theme="1"/>
        <rFont val="Arial Narrow"/>
        <family val="2"/>
      </rPr>
      <t>1</t>
    </r>
  </si>
  <si>
    <r>
      <t xml:space="preserve">Flour, wheat, white, bread, enriched </t>
    </r>
    <r>
      <rPr>
        <vertAlign val="superscript"/>
        <sz val="11"/>
        <color theme="1"/>
        <rFont val="Arial Narrow"/>
        <family val="2"/>
      </rPr>
      <t>1</t>
    </r>
  </si>
  <si>
    <r>
      <t xml:space="preserve">Flour, wheat, white, cake, enriched, unsifted, dipped </t>
    </r>
    <r>
      <rPr>
        <vertAlign val="superscript"/>
        <sz val="11"/>
        <color theme="1"/>
        <rFont val="Arial Narrow"/>
        <family val="2"/>
      </rPr>
      <t>1</t>
    </r>
  </si>
  <si>
    <r>
      <t>Flour, wheat, white, self-rising, enriched</t>
    </r>
    <r>
      <rPr>
        <vertAlign val="superscript"/>
        <sz val="11"/>
        <color theme="1"/>
        <rFont val="Arial Narrow"/>
        <family val="2"/>
      </rPr>
      <t xml:space="preserve"> 1</t>
    </r>
  </si>
  <si>
    <r>
      <t xml:space="preserve">Flour, wheat, whole grain </t>
    </r>
    <r>
      <rPr>
        <vertAlign val="superscript"/>
        <sz val="11"/>
        <color theme="1"/>
        <rFont val="Arial Narrow"/>
        <family val="2"/>
      </rPr>
      <t>1</t>
    </r>
  </si>
  <si>
    <r>
      <t xml:space="preserve">Wheat germ, uncooked, plain </t>
    </r>
    <r>
      <rPr>
        <vertAlign val="superscript"/>
        <sz val="11"/>
        <color theme="1"/>
        <rFont val="Arial Narrow"/>
        <family val="2"/>
      </rPr>
      <t>1</t>
    </r>
  </si>
  <si>
    <r>
      <t xml:space="preserve">Wheat germ, toasted, plain </t>
    </r>
    <r>
      <rPr>
        <vertAlign val="superscript"/>
        <sz val="11"/>
        <color theme="1"/>
        <rFont val="Arial Narrow"/>
        <family val="2"/>
      </rPr>
      <t>1</t>
    </r>
  </si>
  <si>
    <r>
      <t xml:space="preserve">Oat bran, raw </t>
    </r>
    <r>
      <rPr>
        <vertAlign val="superscript"/>
        <sz val="11"/>
        <color theme="1"/>
        <rFont val="Arial Narrow"/>
        <family val="2"/>
      </rPr>
      <t>1</t>
    </r>
  </si>
  <si>
    <r>
      <t>Oat bran, cooked</t>
    </r>
    <r>
      <rPr>
        <vertAlign val="superscript"/>
        <sz val="11"/>
        <color theme="1"/>
        <rFont val="Arial Narrow"/>
        <family val="2"/>
      </rPr>
      <t>1</t>
    </r>
  </si>
  <si>
    <r>
      <t xml:space="preserve">Oats, rolled, quick, uncooked </t>
    </r>
    <r>
      <rPr>
        <vertAlign val="superscript"/>
        <sz val="11"/>
        <color theme="1"/>
        <rFont val="Arial Narrow"/>
        <family val="2"/>
      </rPr>
      <t>1</t>
    </r>
  </si>
  <si>
    <r>
      <t xml:space="preserve">Oats, rolled, regular, uncooked </t>
    </r>
    <r>
      <rPr>
        <vertAlign val="superscript"/>
        <sz val="11"/>
        <color theme="1"/>
        <rFont val="Arial Narrow"/>
        <family val="2"/>
      </rPr>
      <t>1</t>
    </r>
  </si>
  <si>
    <t>Grams per Cup</t>
  </si>
  <si>
    <t>grams</t>
  </si>
  <si>
    <t>E</t>
  </si>
  <si>
    <t>recipe servings</t>
  </si>
  <si>
    <t>grain servings</t>
  </si>
  <si>
    <t>F</t>
  </si>
  <si>
    <t xml:space="preserve">Determine Grain Servings </t>
  </si>
  <si>
    <t>G</t>
  </si>
  <si>
    <t>H</t>
  </si>
  <si>
    <t>Required CACFP serving size (number of pieces).</t>
  </si>
  <si>
    <t>Total fat (g)</t>
  </si>
  <si>
    <t>Saturated fat (g)</t>
  </si>
  <si>
    <t>Trans fat (g)</t>
  </si>
  <si>
    <t xml:space="preserve">Dietary fiber (g) </t>
  </si>
  <si>
    <t>Percentage of calories from fat</t>
  </si>
  <si>
    <t>Percentage of calories from saturated fat</t>
  </si>
  <si>
    <t>Percentage of calories from sugars</t>
  </si>
  <si>
    <r>
      <t>Column 2: List the</t>
    </r>
    <r>
      <rPr>
        <b/>
        <sz val="11"/>
        <rFont val="Arial Narrow"/>
        <family val="2"/>
      </rPr>
      <t xml:space="preserve"> quantity in cups</t>
    </r>
    <r>
      <rPr>
        <sz val="11"/>
        <rFont val="Arial Narrow"/>
        <family val="2"/>
      </rPr>
      <t xml:space="preserve"> for each ingredient. </t>
    </r>
  </si>
  <si>
    <r>
      <t xml:space="preserve">Trans fat: </t>
    </r>
    <r>
      <rPr>
        <sz val="11"/>
        <rFont val="Arial Narrow"/>
        <family val="2"/>
      </rPr>
      <t>less than 0.5 g</t>
    </r>
  </si>
  <si>
    <r>
      <t xml:space="preserve">Sodium: </t>
    </r>
    <r>
      <rPr>
        <sz val="11"/>
        <rFont val="Arial Narrow"/>
        <family val="2"/>
      </rPr>
      <t>200 mg or less</t>
    </r>
  </si>
  <si>
    <r>
      <t xml:space="preserve">Fat: </t>
    </r>
    <r>
      <rPr>
        <sz val="11"/>
        <rFont val="Arial Narrow"/>
        <family val="2"/>
      </rPr>
      <t>35% or less</t>
    </r>
  </si>
  <si>
    <r>
      <t xml:space="preserve">Saturated fat: </t>
    </r>
    <r>
      <rPr>
        <sz val="11"/>
        <rFont val="Arial Narrow"/>
        <family val="2"/>
      </rPr>
      <t>less than 10%</t>
    </r>
  </si>
  <si>
    <r>
      <t xml:space="preserve">Sugars: </t>
    </r>
    <r>
      <rPr>
        <sz val="11"/>
        <rFont val="Arial Narrow"/>
        <family val="2"/>
      </rPr>
      <t>35% or less</t>
    </r>
  </si>
  <si>
    <t>Table 3. Weights of 1 cup of commonly used grain ingredients</t>
  </si>
  <si>
    <r>
      <t>Æ</t>
    </r>
    <r>
      <rPr>
        <b/>
        <sz val="11"/>
        <color rgb="FFFF0000"/>
        <rFont val="Arial Narrow"/>
        <family val="2"/>
      </rPr>
      <t>STOP: Do not complete the other sections of this worksheet.</t>
    </r>
  </si>
  <si>
    <t xml:space="preserve"> servings of CACFP grains component</t>
  </si>
  <si>
    <r>
      <t xml:space="preserve">List the total weight (grams) of </t>
    </r>
    <r>
      <rPr>
        <b/>
        <sz val="11"/>
        <color indexed="8"/>
        <rFont val="Arial Narrow"/>
        <family val="2"/>
      </rPr>
      <t>whole grain</t>
    </r>
    <r>
      <rPr>
        <sz val="11"/>
        <color indexed="8"/>
        <rFont val="Arial Narrow"/>
        <family val="2"/>
      </rPr>
      <t>s in the recipe (see A in part 1):</t>
    </r>
  </si>
  <si>
    <r>
      <t xml:space="preserve">List the total weight (grams) of other </t>
    </r>
    <r>
      <rPr>
        <b/>
        <sz val="11"/>
        <color indexed="8"/>
        <rFont val="Arial Narrow"/>
        <family val="2"/>
      </rPr>
      <t>creditable grains</t>
    </r>
    <r>
      <rPr>
        <sz val="11"/>
        <color indexed="8"/>
        <rFont val="Arial Narrow"/>
        <family val="2"/>
      </rPr>
      <t xml:space="preserve"> in the recipe (see B in part 1):</t>
    </r>
  </si>
  <si>
    <t xml:space="preserve"> pieces =</t>
  </si>
  <si>
    <t>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rerecipeive systems, unless there is a bona fide occupational qualification excluding persons in any of the aforementioned protected classes.</t>
  </si>
  <si>
    <r>
      <t xml:space="preserve">Is the recipe </t>
    </r>
    <r>
      <rPr>
        <b/>
        <sz val="11"/>
        <color indexed="8"/>
        <rFont val="Arial Narrow"/>
        <family val="2"/>
      </rPr>
      <t>creditable</t>
    </r>
    <r>
      <rPr>
        <sz val="11"/>
        <color indexed="8"/>
        <rFont val="Arial Narrow"/>
        <family val="2"/>
      </rPr>
      <t>? (See part 2.)</t>
    </r>
  </si>
  <si>
    <r>
      <t>Is the</t>
    </r>
    <r>
      <rPr>
        <b/>
        <sz val="11"/>
        <color indexed="8"/>
        <rFont val="Arial Narrow"/>
        <family val="2"/>
      </rPr>
      <t xml:space="preserve"> </t>
    </r>
    <r>
      <rPr>
        <sz val="11"/>
        <color indexed="8"/>
        <rFont val="Arial Narrow"/>
        <family val="2"/>
      </rPr>
      <t>recipe</t>
    </r>
    <r>
      <rPr>
        <b/>
        <sz val="11"/>
        <color indexed="8"/>
        <rFont val="Arial Narrow"/>
        <family val="2"/>
      </rPr>
      <t xml:space="preserve"> WGR</t>
    </r>
    <r>
      <rPr>
        <sz val="11"/>
        <color indexed="8"/>
        <rFont val="Arial Narrow"/>
        <family val="2"/>
      </rPr>
      <t>? (See part 3.)</t>
    </r>
  </si>
  <si>
    <t xml:space="preserve"> Serving size (number of pieces):           </t>
  </si>
  <si>
    <t xml:space="preserve"> Nutrition Information:</t>
  </si>
  <si>
    <t xml:space="preserve"> Calories</t>
  </si>
  <si>
    <t xml:space="preserve"> Saturated fat (g)</t>
  </si>
  <si>
    <t xml:space="preserve"> Trans fat (g)</t>
  </si>
  <si>
    <t xml:space="preserve"> Percentage of calories from fat</t>
  </si>
  <si>
    <t xml:space="preserve"> Percentage of calories from saturated fat</t>
  </si>
  <si>
    <t xml:space="preserve"> Percentage of calories from sugars</t>
  </si>
  <si>
    <t>Grams of creditable grains per recipe serving (divide A by C).</t>
  </si>
  <si>
    <t xml:space="preserve">Grains servings per recipe serving (divide B by C). </t>
  </si>
  <si>
    <r>
      <t xml:space="preserve">Total weight (grams) of </t>
    </r>
    <r>
      <rPr>
        <b/>
        <sz val="11"/>
        <color rgb="FF000000"/>
        <rFont val="Arial Narrow"/>
        <family val="2"/>
      </rPr>
      <t>creditable grains</t>
    </r>
    <r>
      <rPr>
        <sz val="11"/>
        <color rgb="FF000000"/>
        <rFont val="Arial Narrow"/>
        <family val="2"/>
      </rPr>
      <t xml:space="preserve"> in the recipe (from C in part 1).</t>
    </r>
  </si>
  <si>
    <r>
      <t xml:space="preserve">Total </t>
    </r>
    <r>
      <rPr>
        <b/>
        <sz val="11"/>
        <color rgb="FF000000"/>
        <rFont val="Arial Narrow"/>
        <family val="2"/>
      </rPr>
      <t>grain serving</t>
    </r>
    <r>
      <rPr>
        <sz val="11"/>
        <color rgb="FF000000"/>
        <rFont val="Arial Narrow"/>
        <family val="2"/>
      </rPr>
      <t>s in the recipe (from D in part 1).</t>
    </r>
  </si>
  <si>
    <t>grams/piece</t>
  </si>
  <si>
    <t xml:space="preserve"> pieces (from step 8 in part 4)</t>
  </si>
  <si>
    <t xml:space="preserve"> (from step 4D in part 4)</t>
  </si>
  <si>
    <r>
      <t xml:space="preserve">List the </t>
    </r>
    <r>
      <rPr>
        <b/>
        <sz val="11"/>
        <rFont val="Arial Narrow"/>
        <family val="2"/>
      </rPr>
      <t>number of servings</t>
    </r>
    <r>
      <rPr>
        <sz val="11"/>
        <rFont val="Arial Narrow"/>
        <family val="2"/>
      </rPr>
      <t xml:space="preserve"> in the recipe.</t>
    </r>
  </si>
  <si>
    <t>in the Child and Adult Care Food Program (CACFP)</t>
  </si>
  <si>
    <t>Grain Servings for the CACFP</t>
  </si>
  <si>
    <r>
      <t xml:space="preserve">Instructions: </t>
    </r>
    <r>
      <rPr>
        <sz val="11"/>
        <rFont val="Arial Narrow"/>
        <family val="2"/>
      </rPr>
      <t xml:space="preserve">Use the recipe's </t>
    </r>
    <r>
      <rPr>
        <b/>
        <sz val="11"/>
        <rFont val="Arial Narrow"/>
        <family val="2"/>
      </rPr>
      <t>nutrition information</t>
    </r>
    <r>
      <rPr>
        <sz val="11"/>
        <rFont val="Arial Narrow"/>
        <family val="2"/>
      </rPr>
      <t xml:space="preserve"> and </t>
    </r>
    <r>
      <rPr>
        <b/>
        <sz val="11"/>
        <rFont val="Arial Narrow"/>
        <family val="2"/>
      </rPr>
      <t xml:space="preserve">ingredients </t>
    </r>
    <r>
      <rPr>
        <sz val="11"/>
        <rFont val="Arial Narrow"/>
        <family val="2"/>
      </rPr>
      <t>to enter information in the</t>
    </r>
    <r>
      <rPr>
        <b/>
        <sz val="11"/>
        <rFont val="Arial Narrow"/>
        <family val="2"/>
      </rPr>
      <t xml:space="preserve"> blue boxes, </t>
    </r>
    <r>
      <rPr>
        <sz val="11"/>
        <rFont val="Arial Narrow"/>
        <family val="2"/>
      </rPr>
      <t xml:space="preserve">following the directions indicated. For "yes" or "no" questions, enter "X" in the appropriate box. The yellow boxes calculate automatically. </t>
    </r>
  </si>
  <si>
    <r>
      <t xml:space="preserve">Enter the recipe's </t>
    </r>
    <r>
      <rPr>
        <b/>
        <sz val="11"/>
        <rFont val="Arial Narrow"/>
        <family val="2"/>
      </rPr>
      <t>whole grains</t>
    </r>
    <r>
      <rPr>
        <sz val="11"/>
        <rFont val="Arial Narrow"/>
        <family val="2"/>
      </rPr>
      <t xml:space="preserve"> in column 1 of table 1 and </t>
    </r>
    <r>
      <rPr>
        <b/>
        <sz val="11"/>
        <rFont val="Arial Narrow"/>
        <family val="2"/>
      </rPr>
      <t>enriched grains, bran, and germ</t>
    </r>
    <r>
      <rPr>
        <sz val="11"/>
        <rFont val="Arial Narrow"/>
        <family val="2"/>
      </rPr>
      <t xml:space="preserve">  in column 1 of table 2.  For information on identifying whole and enriched grains, see the CSDE's handouts below.</t>
    </r>
  </si>
  <si>
    <t>Whole Grain-rich Criteria for the CACFP</t>
  </si>
  <si>
    <t>Crediting Whole Grains in the CACFP</t>
  </si>
  <si>
    <t xml:space="preserve">Crediting Enriched Grains in the CACFP
</t>
  </si>
  <si>
    <t xml:space="preserve">Use the manufacturer’s serving size information on the Nutrition Facts label for the grain ingredient. For example, if the Nutrition Facts labels states that ¼ cup of enriched flour is 30 grams, then 1 cup weighs 120 grams. </t>
  </si>
  <si>
    <t xml:space="preserve">Yield Study Form
</t>
  </si>
  <si>
    <t>Search for grain ingredients in USDA’s FoodData Central Database (see webpage below).</t>
  </si>
  <si>
    <t xml:space="preserve">FoodData Central
</t>
  </si>
  <si>
    <t>2,</t>
  </si>
  <si>
    <r>
      <t xml:space="preserve">Column 3: Indicate the </t>
    </r>
    <r>
      <rPr>
        <b/>
        <sz val="11"/>
        <rFont val="Arial Narrow"/>
        <family val="2"/>
      </rPr>
      <t xml:space="preserve">weight (grams) per cup </t>
    </r>
    <r>
      <rPr>
        <sz val="11"/>
        <rFont val="Arial Narrow"/>
        <family val="2"/>
      </rPr>
      <t>for each ingredient. Use any one of the four methods below to convert cups to grams.</t>
    </r>
  </si>
  <si>
    <t>Basics at a Glance Portion Control Poster</t>
  </si>
  <si>
    <t>(Institute of Child Nutrition (ICN))</t>
  </si>
  <si>
    <t>Table 8: Decimal Equivalents for Fractions of a Unit</t>
  </si>
  <si>
    <t>Table 1: Whole Grains</t>
  </si>
  <si>
    <t>Table 2: Enriched grains, bran, and germ</t>
  </si>
  <si>
    <r>
      <t xml:space="preserve">A recipe </t>
    </r>
    <r>
      <rPr>
        <sz val="12"/>
        <color indexed="8"/>
        <rFont val="Arial Narrow"/>
        <family val="2"/>
      </rPr>
      <t xml:space="preserve">credits as the grains component if a creditable grain (or the combined weight of all creditable grains) is the </t>
    </r>
    <r>
      <rPr>
        <b/>
        <sz val="12"/>
        <color indexed="8"/>
        <rFont val="Arial Narrow"/>
        <family val="2"/>
      </rPr>
      <t>greatest</t>
    </r>
    <r>
      <rPr>
        <sz val="12"/>
        <color indexed="8"/>
        <rFont val="Arial Narrow"/>
        <family val="2"/>
      </rPr>
      <t xml:space="preserve"> </t>
    </r>
    <r>
      <rPr>
        <b/>
        <sz val="12"/>
        <color indexed="8"/>
        <rFont val="Arial Narrow"/>
        <family val="2"/>
      </rPr>
      <t>ingredient by weight</t>
    </r>
    <r>
      <rPr>
        <sz val="12"/>
        <color indexed="8"/>
        <rFont val="Arial Narrow"/>
        <family val="2"/>
      </rPr>
      <t xml:space="preserve"> in the standardized recipe. Creditable grains include whole grains, enriched grains, bran, and germ.</t>
    </r>
  </si>
  <si>
    <t>How to Identify Creditable Grains in the CACFP</t>
  </si>
  <si>
    <r>
      <t xml:space="preserve">Review the recipe's </t>
    </r>
    <r>
      <rPr>
        <b/>
        <sz val="12"/>
        <color theme="1"/>
        <rFont val="Arial Narrow"/>
        <family val="2"/>
      </rPr>
      <t>ingredients</t>
    </r>
    <r>
      <rPr>
        <sz val="12"/>
        <color theme="1"/>
        <rFont val="Arial Narrow"/>
        <family val="2"/>
      </rPr>
      <t xml:space="preserve">. Are creditable grains the </t>
    </r>
    <r>
      <rPr>
        <b/>
        <sz val="12"/>
        <color theme="1"/>
        <rFont val="Arial Narrow"/>
        <family val="2"/>
      </rPr>
      <t>greatest</t>
    </r>
    <r>
      <rPr>
        <sz val="12"/>
        <color theme="1"/>
        <rFont val="Arial Narrow"/>
        <family val="2"/>
      </rPr>
      <t xml:space="preserve"> ingredient by weight in the  recipe?</t>
    </r>
  </si>
  <si>
    <t>CACFP Best Practices</t>
  </si>
  <si>
    <r>
      <t>A recipe meets the</t>
    </r>
    <r>
      <rPr>
        <sz val="11"/>
        <color indexed="8"/>
        <rFont val="Arial Narrow"/>
        <family val="2"/>
      </rPr>
      <t xml:space="preserve"> WGR criteria if a </t>
    </r>
    <r>
      <rPr>
        <b/>
        <sz val="11"/>
        <color indexed="8"/>
        <rFont val="Arial Narrow"/>
        <family val="2"/>
      </rPr>
      <t>whole grain</t>
    </r>
    <r>
      <rPr>
        <sz val="11"/>
        <color indexed="8"/>
        <rFont val="Arial Narrow"/>
        <family val="2"/>
      </rPr>
      <t xml:space="preserve"> (or the combined weight of all whole grains) is </t>
    </r>
    <r>
      <rPr>
        <b/>
        <sz val="11"/>
        <color indexed="8"/>
        <rFont val="Arial Narrow"/>
        <family val="2"/>
      </rPr>
      <t>equal to or greater than</t>
    </r>
    <r>
      <rPr>
        <sz val="11"/>
        <color indexed="8"/>
        <rFont val="Arial Narrow"/>
        <family val="2"/>
      </rPr>
      <t xml:space="preserve"> the combined weight of all other creditable grains in the standardized recipe. Creditable grains include whole grains, enriched grains, bran, and germ.</t>
    </r>
  </si>
  <si>
    <r>
      <t xml:space="preserve">(“Introduction” section, USDA’s </t>
    </r>
    <r>
      <rPr>
        <i/>
        <sz val="11"/>
        <color rgb="FF000000"/>
        <rFont val="Arial Narrow"/>
        <family val="2"/>
      </rPr>
      <t>Food Buying Guide for Child Nutrition Programs</t>
    </r>
    <r>
      <rPr>
        <sz val="11"/>
        <color rgb="FF000000"/>
        <rFont val="Arial Narrow"/>
        <family val="2"/>
      </rPr>
      <t>)</t>
    </r>
  </si>
  <si>
    <r>
      <t xml:space="preserve">From the recipe, enter the </t>
    </r>
    <r>
      <rPr>
        <b/>
        <sz val="11"/>
        <rFont val="Arial Narrow"/>
        <family val="2"/>
      </rPr>
      <t>number of servings</t>
    </r>
    <r>
      <rPr>
        <sz val="11"/>
        <rFont val="Arial Narrow"/>
        <family val="2"/>
      </rPr>
      <t xml:space="preserve"> in the blue box in 3 below and the</t>
    </r>
    <r>
      <rPr>
        <b/>
        <sz val="11"/>
        <rFont val="Arial Narrow"/>
        <family val="2"/>
      </rPr>
      <t xml:space="preserve"> serving size </t>
    </r>
    <r>
      <rPr>
        <sz val="11"/>
        <rFont val="Arial Narrow"/>
        <family val="2"/>
      </rPr>
      <t xml:space="preserve">(number of pieces) in the blue box in 4 below. </t>
    </r>
    <r>
      <rPr>
        <b/>
        <sz val="11"/>
        <color rgb="FFFF0000"/>
        <rFont val="Arial Narrow"/>
        <family val="2"/>
      </rPr>
      <t xml:space="preserve">Note: </t>
    </r>
    <r>
      <rPr>
        <sz val="11"/>
        <rFont val="Arial Narrow"/>
        <family val="2"/>
      </rPr>
      <t xml:space="preserve">The recipe's serving size may be different from the required CACFP serving size. </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</si>
  <si>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</si>
  <si>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t>`</t>
  </si>
  <si>
    <r>
      <t xml:space="preserve">For more information, see the CSDE's guide, </t>
    </r>
    <r>
      <rPr>
        <i/>
        <sz val="12"/>
        <color rgb="FF000000"/>
        <rFont val="Arial Narrow"/>
        <family val="2"/>
      </rPr>
      <t xml:space="preserve">Meal Pattern Requirements for CACFP Child Care Programs, </t>
    </r>
    <r>
      <rPr>
        <sz val="12"/>
        <color rgb="FF000000"/>
        <rFont val="Arial Narrow"/>
        <family val="2"/>
      </rPr>
      <t>and visit the CSDE's Meal Patterns for CACFP Child Care Programs webpage, or contact the CACFP staff in the CSDE's Bureau of Health/Nutrition, Family Services and Adult Education, 450 Columbus Boulevard, Suite 504, Hartford, CT 06103-1841.</t>
    </r>
  </si>
  <si>
    <t>(CSDE Guide)</t>
  </si>
  <si>
    <t>(CSDE webpage)</t>
  </si>
  <si>
    <t>CACFP staff</t>
  </si>
  <si>
    <t>The use of brand-name products is solely for clarification regarding serving sizes and does not constitute approval or endorsement by the CSDE or the USDA. The actual weight of 1 cup may be more or less than the weights in this chart, depending on the measuring method used, e.g., stirred or unstirred, sifted or unsifted, spooned or dipped, and coarsely or finely crushed. For the most accurate conversion of volume to weight, calculate the average weight of 1 cup of the ingredient by measuring and weighing several samples. For more information, see the CSDE's handout below.</t>
  </si>
  <si>
    <t>Nutrition information for serving size</t>
  </si>
  <si>
    <t>Page 7 of 8</t>
  </si>
  <si>
    <t>Page 1 of 8</t>
  </si>
  <si>
    <t>Page 2 of 8</t>
  </si>
  <si>
    <t>Page 3 of 8</t>
  </si>
  <si>
    <t>Page 4 of 8</t>
  </si>
  <si>
    <t>Page 5 of 8</t>
  </si>
  <si>
    <t>Page 6 of 8</t>
  </si>
  <si>
    <t>Use a volume equivalent chart that lists the weight of 1 cup of grain ingredients (see table 3 on page 8).</t>
  </si>
  <si>
    <t>Determine the average weight of 1 cup of the grain ingredient by measuring and weighing several samples. For more information, see the CSDE's handout below. This method is the most accurate.</t>
  </si>
  <si>
    <r>
      <t xml:space="preserve">List the </t>
    </r>
    <r>
      <rPr>
        <b/>
        <sz val="11"/>
        <color rgb="FF000000"/>
        <rFont val="Arial Narrow"/>
        <family val="2"/>
      </rPr>
      <t>recipe's s</t>
    </r>
    <r>
      <rPr>
        <b/>
        <sz val="11"/>
        <color indexed="8"/>
        <rFont val="Arial Narrow"/>
        <family val="2"/>
      </rPr>
      <t>erving size</t>
    </r>
    <r>
      <rPr>
        <sz val="11"/>
        <color indexed="8"/>
        <rFont val="Arial Narrow"/>
        <family val="2"/>
      </rPr>
      <t xml:space="preserve"> (number of pieces). For example, enter "1" for 1 roll and for enter "½" or "0.5" for ½ muffin.</t>
    </r>
  </si>
  <si>
    <r>
      <t xml:space="preserve">Fiber: </t>
    </r>
    <r>
      <rPr>
        <sz val="11"/>
        <rFont val="Arial Narrow"/>
        <family val="2"/>
      </rPr>
      <t>Choose whole grains and foods with at least 2.5 g of fiber most often</t>
    </r>
  </si>
  <si>
    <t>General Mills Cereals:</t>
  </si>
  <si>
    <t xml:space="preserve">Kellogg’s Cereals: </t>
  </si>
  <si>
    <t>Quaker Cereals:</t>
  </si>
  <si>
    <t>https://www.quakeroats.com/products</t>
  </si>
  <si>
    <t>https://www.kelloggs.com/en_US/home.html</t>
  </si>
  <si>
    <t>https://www.generalmills.com/en/Brands/Cereals</t>
  </si>
  <si>
    <t>FoodData Central Database:</t>
  </si>
  <si>
    <t>https://fdc.nal.usda.gov/</t>
  </si>
  <si>
    <t>If creditable grains are not the greatest ingredient, the recipe cannot credit in the CACFP adult meal patterns. For example, if the weight of the sugar in a recipe is more than the weight of the creditable grains, the recipe cannot credit as the grains component.</t>
  </si>
  <si>
    <r>
      <t xml:space="preserve"> Yes:</t>
    </r>
    <r>
      <rPr>
        <sz val="12"/>
        <color theme="1"/>
        <rFont val="Arial Narrow"/>
        <family val="2"/>
      </rPr>
      <t xml:space="preserve"> Recipe credits as the grains component in the CACFP adult meal patterns.</t>
    </r>
  </si>
  <si>
    <r>
      <t xml:space="preserve"> No: </t>
    </r>
    <r>
      <rPr>
        <sz val="12"/>
        <color theme="1"/>
        <rFont val="Arial Narrow"/>
        <family val="2"/>
      </rPr>
      <t>Recipe does not credit as the grains component in the CACFP adult meal patterns.</t>
    </r>
  </si>
  <si>
    <t>Meal Patterns for CACFP Adult Day Care Centers</t>
  </si>
  <si>
    <t>Crediting Foods in CACFP Adult Day Care Centers</t>
  </si>
  <si>
    <r>
      <t xml:space="preserve">Through September 30, 2021, a recipe serving must contain </t>
    </r>
    <r>
      <rPr>
        <b/>
        <sz val="11"/>
        <color theme="1"/>
        <rFont val="Arial Narrow"/>
        <family val="2"/>
      </rPr>
      <t>14.75 grams</t>
    </r>
    <r>
      <rPr>
        <sz val="11"/>
        <color theme="1"/>
        <rFont val="Arial Narrow"/>
        <family val="2"/>
      </rPr>
      <t xml:space="preserve"> of creditable grains to credit as</t>
    </r>
    <r>
      <rPr>
        <b/>
        <sz val="11"/>
        <color theme="1"/>
        <rFont val="Arial Narrow"/>
        <family val="2"/>
      </rPr>
      <t xml:space="preserve"> 1 serving</t>
    </r>
    <r>
      <rPr>
        <sz val="11"/>
        <color theme="1"/>
        <rFont val="Arial Narrow"/>
        <family val="2"/>
      </rPr>
      <t xml:space="preserve"> of the grains component, and </t>
    </r>
    <r>
      <rPr>
        <b/>
        <sz val="11"/>
        <color theme="1"/>
        <rFont val="Arial Narrow"/>
        <family val="2"/>
      </rPr>
      <t>29.5 grams</t>
    </r>
    <r>
      <rPr>
        <sz val="11"/>
        <color theme="1"/>
        <rFont val="Arial Narrow"/>
        <family val="2"/>
      </rPr>
      <t xml:space="preserve"> of creditable grains to credit as </t>
    </r>
    <r>
      <rPr>
        <b/>
        <sz val="11"/>
        <color theme="1"/>
        <rFont val="Arial Narrow"/>
        <family val="2"/>
      </rPr>
      <t>2 servings</t>
    </r>
    <r>
      <rPr>
        <sz val="11"/>
        <color theme="1"/>
        <rFont val="Arial Narrow"/>
        <family val="2"/>
      </rPr>
      <t xml:space="preserve"> of the grains component. For information on the required grain servings for the CACFP adult meal patterns, see the CSDE's handout below.</t>
    </r>
  </si>
  <si>
    <r>
      <rPr>
        <b/>
        <sz val="11"/>
        <color rgb="FFFF0000"/>
        <rFont val="Arial Narrow"/>
        <family val="2"/>
      </rPr>
      <t>Note:</t>
    </r>
    <r>
      <rPr>
        <sz val="11"/>
        <rFont val="Arial Narrow"/>
        <family val="2"/>
      </rPr>
      <t xml:space="preserve"> The serving provided by the CACFP adult day care center could be the same, larger, or  smaller than the required grain serving in the CACFP adult meal patterns. Amounts less than ¼ serving do not credit as the grains component. If a food item provides less than the full-required serving in the meal pattern, the CACFP menu must include additional foods to meet the full-required serving of the grains component for each age group at each meal and snack. </t>
    </r>
  </si>
  <si>
    <r>
      <rPr>
        <b/>
        <sz val="11"/>
        <color rgb="FFFF0000"/>
        <rFont val="Arial Narrow"/>
        <family val="2"/>
      </rPr>
      <t xml:space="preserve">Note: </t>
    </r>
    <r>
      <rPr>
        <sz val="11"/>
        <rFont val="Arial Narrow"/>
        <family val="2"/>
      </rPr>
      <t>The CACFP adult meal patterns require 2 servings of the grains component at breakfast, lunch, and supper. If the grains component is served at snack, the required amount is 1 serving. Menus can provide the full amount of the grains component from more than one menu item. For example, a lunch or supper menu can provide 2 servings of the grains component from 1 serving of a whole-grain roll (0.9 ounce) and 1 serving of enriched crackers (0.7 ounce).</t>
    </r>
  </si>
  <si>
    <t>Adult Center Worksheet 10: Nutrient Analysis of Recipes</t>
  </si>
  <si>
    <t xml:space="preserve"> provided by  CACFP adult day care center</t>
  </si>
  <si>
    <t xml:space="preserve">The CACFP adult meal patterns require at least one serving of WGR foods per day, between all meals and snacks served in the  CACFP adult day care center. The USDA’s CACFP Best Practices recommends at least two servings of WGR grains per day. </t>
  </si>
  <si>
    <t>Actual servings of the CACFP grains component in the CACFP adult day care center's serving size</t>
  </si>
  <si>
    <r>
      <rPr>
        <sz val="11"/>
        <color indexed="8"/>
        <rFont val="Arial Narrow"/>
        <family val="2"/>
      </rPr>
      <t xml:space="preserve">Will the minimum </t>
    </r>
    <r>
      <rPr>
        <b/>
        <sz val="11"/>
        <color indexed="8"/>
        <rFont val="Arial Narrow"/>
        <family val="2"/>
      </rPr>
      <t>required CACFP serving size</t>
    </r>
    <r>
      <rPr>
        <sz val="11"/>
        <color indexed="8"/>
        <rFont val="Arial Narrow"/>
        <family val="2"/>
      </rPr>
      <t xml:space="preserve"> be provided by the CACFP adult day care center? (See part 4.)</t>
    </r>
  </si>
  <si>
    <r>
      <t xml:space="preserve">In the blue box below, indicate the </t>
    </r>
    <r>
      <rPr>
        <b/>
        <sz val="11"/>
        <rFont val="Arial Narrow"/>
        <family val="2"/>
      </rPr>
      <t>actual serving (number of pieces)</t>
    </r>
    <r>
      <rPr>
        <sz val="11"/>
        <rFont val="Arial Narrow"/>
        <family val="2"/>
      </rPr>
      <t xml:space="preserve"> that will be provided by the CACFP adult day care center. The yellow box indicates the actual number of servings of the CACFP grains component in the provided recipe serving. Due to the USDA's rounding requirements for grain servings, this amount may be different from the amount in step 7.</t>
    </r>
  </si>
  <si>
    <t>Nutrition Standards</t>
  </si>
  <si>
    <t>Does the serving meet the nutrition standards?</t>
  </si>
  <si>
    <t>Part 7 — Summary of CACFP Crediting Information and Compliance with Nutrition Standards</t>
  </si>
  <si>
    <r>
      <rPr>
        <sz val="11"/>
        <color indexed="8"/>
        <rFont val="Arial Narrow"/>
        <family val="2"/>
      </rPr>
      <t xml:space="preserve">Does the recipe meet the </t>
    </r>
    <r>
      <rPr>
        <b/>
        <sz val="11"/>
        <color indexed="8"/>
        <rFont val="Arial Narrow"/>
        <family val="2"/>
      </rPr>
      <t>CSDE's Recommended Nutrition Standards</t>
    </r>
    <r>
      <rPr>
        <sz val="11"/>
        <color indexed="8"/>
        <rFont val="Arial Narrow"/>
        <family val="2"/>
      </rPr>
      <t>? (See part 6.)</t>
    </r>
  </si>
  <si>
    <t>Part 6 — Compliance of CACFP Serving with CSDE's Recommended Nutrition Standards</t>
  </si>
  <si>
    <r>
      <rPr>
        <sz val="11"/>
        <rFont val="Arial Narrow"/>
        <family val="2"/>
      </rPr>
      <t xml:space="preserve">Number of pieces required to provide at least  </t>
    </r>
    <r>
      <rPr>
        <b/>
        <sz val="11"/>
        <rFont val="Arial Narrow"/>
        <family val="2"/>
      </rPr>
      <t xml:space="preserve">1 serving of grains: </t>
    </r>
  </si>
  <si>
    <r>
      <rPr>
        <sz val="11"/>
        <rFont val="Arial Narrow"/>
        <family val="2"/>
      </rPr>
      <t>Number of pieces required to provide at least</t>
    </r>
    <r>
      <rPr>
        <b/>
        <sz val="11"/>
        <rFont val="Arial Narrow"/>
        <family val="2"/>
      </rPr>
      <t xml:space="preserve">  2 servings of grains: </t>
    </r>
  </si>
  <si>
    <r>
      <t>Adult Centers Worksheet 4: Crediting Family-size Recipes for Grains in the CACFP</t>
    </r>
    <r>
      <rPr>
        <sz val="14"/>
        <color theme="1"/>
        <rFont val="Arial Narrow"/>
        <family val="2"/>
      </rPr>
      <t/>
    </r>
  </si>
  <si>
    <t>Page 8 of 8</t>
  </si>
  <si>
    <r>
      <t xml:space="preserve">Note: </t>
    </r>
    <r>
      <rPr>
        <sz val="11"/>
        <rFont val="Arial Narrow"/>
        <family val="2"/>
      </rPr>
      <t xml:space="preserve">CACFP sponsors should keep completed worksheets on file for the Administrative Review of the CACFP. The CSDE recommends maintaining completed worksheets </t>
    </r>
    <r>
      <rPr>
        <b/>
        <sz val="11"/>
        <rFont val="Arial Narrow"/>
        <family val="2"/>
      </rPr>
      <t>electronically</t>
    </r>
    <r>
      <rPr>
        <sz val="11"/>
        <rFont val="Arial Narrow"/>
        <family val="2"/>
      </rPr>
      <t xml:space="preserve"> in a folder on the computer. Printed copies are not required. </t>
    </r>
  </si>
  <si>
    <t xml:space="preserve">For assistance with recipe calculations, such as converting fractions to decimals, review the resources below. </t>
  </si>
  <si>
    <r>
      <t xml:space="preserve">Flour, buckwheat, whole groats </t>
    </r>
    <r>
      <rPr>
        <vertAlign val="superscript"/>
        <sz val="11"/>
        <color theme="1"/>
        <rFont val="Arial Narrow"/>
        <family val="2"/>
      </rPr>
      <t>1</t>
    </r>
  </si>
  <si>
    <t>(Through September 30, 2021)</t>
  </si>
  <si>
    <t>Meal Pattern Requirements for CACFP Adult Day Care Centers</t>
  </si>
  <si>
    <r>
      <rPr>
        <b/>
        <sz val="11"/>
        <color rgb="FFFF0000"/>
        <rFont val="Arial Narrow"/>
        <family val="2"/>
      </rPr>
      <t>Note:</t>
    </r>
    <r>
      <rPr>
        <sz val="11"/>
        <color indexed="8"/>
        <rFont val="Arial Narrow"/>
        <family val="2"/>
      </rPr>
      <t xml:space="preserve"> For the recipe to </t>
    </r>
    <r>
      <rPr>
        <b/>
        <sz val="11"/>
        <color indexed="8"/>
        <rFont val="Arial Narrow"/>
        <family val="2"/>
      </rPr>
      <t>credit</t>
    </r>
    <r>
      <rPr>
        <sz val="11"/>
        <color indexed="8"/>
        <rFont val="Arial Narrow"/>
        <family val="2"/>
      </rPr>
      <t xml:space="preserve"> in the CACFP adult meal patterns, the answers must be "yes" for questions 1 and 3. For the product to </t>
    </r>
    <r>
      <rPr>
        <b/>
        <sz val="11"/>
        <color indexed="8"/>
        <rFont val="Arial Narrow"/>
        <family val="2"/>
      </rPr>
      <t>meet the CACFP WGR requirement</t>
    </r>
    <r>
      <rPr>
        <sz val="11"/>
        <color indexed="8"/>
        <rFont val="Arial Narrow"/>
        <family val="2"/>
      </rPr>
      <t>, the answers must be "yes" for questions 1-3. If the answer to question 4 is "no," the recipe may be served in the CACFP if 1) it is creditable or WGR; and 2) provides the required CACFP serving size. The CSDE strongly encourages  CACFP adult day care centers to choose products that meet all or most of the CSDE's recommended nutrition standards for the grains component.</t>
    </r>
  </si>
  <si>
    <r>
      <t xml:space="preserve">Is the recipe made </t>
    </r>
    <r>
      <rPr>
        <b/>
        <sz val="11"/>
        <rFont val="Arial Narrow"/>
        <family val="2"/>
      </rPr>
      <t>without</t>
    </r>
    <r>
      <rPr>
        <sz val="11"/>
        <rFont val="Arial Narrow"/>
        <family val="2"/>
      </rPr>
      <t xml:space="preserve"> nonnutritive sweeteners (artificial and natural) and sugar alcohols? </t>
    </r>
  </si>
  <si>
    <r>
      <t xml:space="preserve">Is the recipe made </t>
    </r>
    <r>
      <rPr>
        <b/>
        <sz val="11"/>
        <rFont val="Arial Narrow"/>
        <family val="2"/>
      </rPr>
      <t>without</t>
    </r>
    <r>
      <rPr>
        <sz val="11"/>
        <rFont val="Arial Narrow"/>
        <family val="2"/>
      </rPr>
      <t xml:space="preserve"> partially hydrogenated oils? </t>
    </r>
  </si>
  <si>
    <r>
      <t xml:space="preserve">Is the recipe made </t>
    </r>
    <r>
      <rPr>
        <b/>
        <sz val="11"/>
        <rFont val="Arial Narrow"/>
        <family val="2"/>
      </rPr>
      <t>without</t>
    </r>
    <r>
      <rPr>
        <sz val="11"/>
        <rFont val="Arial Narrow"/>
        <family val="2"/>
      </rPr>
      <t xml:space="preserve"> chemically altered fat substitutes?  </t>
    </r>
  </si>
  <si>
    <r>
      <rPr>
        <b/>
        <sz val="11"/>
        <color rgb="FFFF0000"/>
        <rFont val="Arial Narrow"/>
        <family val="2"/>
      </rPr>
      <t>Note:</t>
    </r>
    <r>
      <rPr>
        <sz val="11"/>
        <rFont val="Arial Narrow"/>
        <family val="2"/>
      </rPr>
      <t xml:space="preserve"> The required number of pieces rounds </t>
    </r>
    <r>
      <rPr>
        <b/>
        <sz val="11"/>
        <rFont val="Arial Narrow"/>
        <family val="2"/>
      </rPr>
      <t>up</t>
    </r>
    <r>
      <rPr>
        <sz val="11"/>
        <rFont val="Arial Narrow"/>
        <family val="2"/>
      </rPr>
      <t xml:space="preserve"> to the nearest quarter (¼) serving.                   For example, 1.49 and 1.27 round up to 1.5 and 1.24 rounds up to 1.25.</t>
    </r>
  </si>
  <si>
    <t xml:space="preserve"> grain servings/piece</t>
  </si>
  <si>
    <t xml:space="preserve"> pieces</t>
  </si>
  <si>
    <t xml:space="preserve">1 grain serving = </t>
  </si>
  <si>
    <t xml:space="preserve">2 grain servings = </t>
  </si>
  <si>
    <t>Adult Center Worksheet 4: Crediting Family-size Recipes for Grains</t>
  </si>
  <si>
    <t>This section automatically compares the nutrition information for the serving provided by the CACFP adult day care center (step 8 in part 4 above) with the CSDE's recommended nutrition standards and indicates if the serving meets each nutrition standard.</t>
  </si>
  <si>
    <t>Name of recipe:</t>
  </si>
  <si>
    <t xml:space="preserve">Date reviewed:  </t>
  </si>
  <si>
    <r>
      <t xml:space="preserve">This worksheet applies only to foods that belong in </t>
    </r>
    <r>
      <rPr>
        <b/>
        <sz val="11"/>
        <rFont val="Arial Narrow"/>
        <family val="2"/>
      </rPr>
      <t>groups A-E</t>
    </r>
    <r>
      <rPr>
        <sz val="11"/>
        <rFont val="Arial Narrow"/>
        <family val="2"/>
      </rPr>
      <t xml:space="preserve"> of the U.S. Department of Agriculture’s (USDA) grain serving size chart (effective through September 30, 2021), such as bread, muffins, pancakes, and waffles. Groups F and G contain grain-based desserts. </t>
    </r>
    <r>
      <rPr>
        <b/>
        <sz val="11"/>
        <color rgb="FFFF0000"/>
        <rFont val="Arial Narrow"/>
        <family val="2"/>
      </rPr>
      <t>Note:</t>
    </r>
    <r>
      <rPr>
        <sz val="11"/>
        <rFont val="Arial Narrow"/>
        <family val="2"/>
      </rPr>
      <t xml:space="preserve"> Except for sweet crackers such as graham crackers and animal crackers, grain-based desserts cannot credit in the CACFP adult meal patterns. Examples include cookies, sweet pie crusts, doughnuts, cereal bars, granola bars, sweet rolls, pastries, toaster pastries, cake, and brownies. For information on the CACFP adult meal patterns and grain servings, see the resources below.</t>
    </r>
  </si>
  <si>
    <t>This worksheet also determines if products meet the Connecticut State Department of Education's (CSDE) recommended nutrition standards for CACFP adult day care centers (see part 6).</t>
  </si>
  <si>
    <r>
      <t xml:space="preserve">Read the recipe's </t>
    </r>
    <r>
      <rPr>
        <b/>
        <sz val="11"/>
        <rFont val="Arial Narrow"/>
        <family val="2"/>
      </rPr>
      <t xml:space="preserve">ingredients. </t>
    </r>
    <r>
      <rPr>
        <sz val="11"/>
        <rFont val="Arial Narrow"/>
        <family val="2"/>
      </rPr>
      <t xml:space="preserve"> For each question below, check (X) either "Yes" or "No" in the blue boxes.</t>
    </r>
  </si>
  <si>
    <r>
      <t xml:space="preserve">From the recipe's nutrient analysis, enter the </t>
    </r>
    <r>
      <rPr>
        <b/>
        <sz val="11"/>
        <rFont val="Arial Narrow"/>
        <family val="2"/>
      </rPr>
      <t>nutrition information per serving</t>
    </r>
    <r>
      <rPr>
        <sz val="11"/>
        <rFont val="Arial Narrow"/>
        <family val="2"/>
      </rPr>
      <t xml:space="preserve"> in the blue boxes in B below. If the recipe does not provide nutrition information, use the CSDE's worksheet below to determine the nutrition information per serving.</t>
    </r>
  </si>
  <si>
    <t xml:space="preserve">For question 3 below, check (X) either "Yes" or "No" in the blue box. The yellow boxes in questions 1-2 and 4 calculate automatically. </t>
  </si>
  <si>
    <t xml:space="preserve"> Total fat (grams (g))</t>
  </si>
  <si>
    <t xml:space="preserve"> Sodium (milligrams (mg))</t>
  </si>
  <si>
    <r>
      <t xml:space="preserve">Does the recipe contain </t>
    </r>
    <r>
      <rPr>
        <b/>
        <sz val="11"/>
        <rFont val="Arial Narrow"/>
        <family val="2"/>
      </rPr>
      <t>chemically altered fat substitutes</t>
    </r>
    <r>
      <rPr>
        <sz val="11"/>
        <rFont val="Arial Narrow"/>
        <family val="2"/>
      </rPr>
      <t xml:space="preserve">, e.g., Olestra, Olean and Simplesse? </t>
    </r>
    <r>
      <rPr>
        <vertAlign val="superscript"/>
        <sz val="11"/>
        <rFont val="Arial Narrow"/>
        <family val="2"/>
      </rPr>
      <t>1</t>
    </r>
  </si>
  <si>
    <r>
      <t xml:space="preserve">Does the recipe contain </t>
    </r>
    <r>
      <rPr>
        <b/>
        <sz val="11"/>
        <rFont val="Arial Narrow"/>
        <family val="2"/>
      </rPr>
      <t>nonnutritive sweeteners (artificial or natural)</t>
    </r>
    <r>
      <rPr>
        <sz val="11"/>
        <rFont val="Arial Narrow"/>
        <family val="2"/>
      </rPr>
      <t xml:space="preserve"> or </t>
    </r>
    <r>
      <rPr>
        <b/>
        <sz val="11"/>
        <rFont val="Arial Narrow"/>
        <family val="2"/>
      </rPr>
      <t>sugar alcohols</t>
    </r>
    <r>
      <rPr>
        <sz val="11"/>
        <rFont val="Arial Narrow"/>
        <family val="2"/>
      </rPr>
      <t xml:space="preserve">? </t>
    </r>
    <r>
      <rPr>
        <vertAlign val="superscript"/>
        <sz val="11"/>
        <rFont val="Arial Narrow"/>
        <family val="2"/>
      </rPr>
      <t>1</t>
    </r>
  </si>
  <si>
    <r>
      <t xml:space="preserve">This worksheet determines if grain foods made on site using family-size recipes comply with the crediting and whole grain-rich (WGR) requirements of the CACFP adult meal patterns. Family-size recipes typically list grain ingredients in volume (e.g., cups and quarts) instead of weight (pounds and ounces). To determine the CACFP grain servings in the recipe, CACFP adult day care centers must convert volume measurements to weight (grams). If the recipe lists grain ingredients in weight, use </t>
    </r>
    <r>
      <rPr>
        <i/>
        <sz val="11"/>
        <rFont val="Arial Narrow"/>
        <family val="2"/>
      </rPr>
      <t>Adult Center Worksheet 5: Crediting Quantity Recipes for Grains in the CACFP</t>
    </r>
    <r>
      <rPr>
        <sz val="11"/>
        <rFont val="Arial Narrow"/>
        <family val="2"/>
      </rPr>
      <t>. For additional CACFP adult day care center worksheets and meal pattern crediting information, see the CSDE's webpage below.</t>
    </r>
  </si>
  <si>
    <r>
      <rPr>
        <b/>
        <sz val="11"/>
        <color rgb="FFFF0000"/>
        <rFont val="Arial Narrow"/>
        <family val="2"/>
      </rPr>
      <t>Note:</t>
    </r>
    <r>
      <rPr>
        <sz val="11"/>
        <rFont val="Arial Narrow"/>
        <family val="2"/>
      </rPr>
      <t xml:space="preserve"> The grains serving per piece rounds </t>
    </r>
    <r>
      <rPr>
        <b/>
        <sz val="11"/>
        <rFont val="Arial Narrow"/>
        <family val="2"/>
      </rPr>
      <t>down</t>
    </r>
    <r>
      <rPr>
        <sz val="11"/>
        <rFont val="Arial Narrow"/>
        <family val="2"/>
      </rPr>
      <t xml:space="preserve"> to the nearest quarter (¼) serving. For example, 1.49 and 1.27 round down to 1.25 and 1.24 rounds down to 1.</t>
    </r>
  </si>
  <si>
    <t>This worksheet is available at ttps://portal.ct.gov/-/media/SDE/Nutrition/CACFP/Crediting/AdultCredit4.xlsx.</t>
  </si>
  <si>
    <r>
      <t xml:space="preserve"> Dietary fiber (g)    </t>
    </r>
    <r>
      <rPr>
        <i/>
        <sz val="11"/>
        <color indexed="8"/>
        <rFont val="Arial Narrow"/>
        <family val="2"/>
      </rPr>
      <t xml:space="preserve">Enter 0 (zero) if the recipe's nutrient analysis states “less than 1g" or "&lt;1g." </t>
    </r>
  </si>
  <si>
    <r>
      <t xml:space="preserve"> Sugars (g)    </t>
    </r>
    <r>
      <rPr>
        <i/>
        <sz val="11"/>
        <color indexed="8"/>
        <rFont val="Arial Narrow"/>
        <family val="2"/>
      </rPr>
      <t xml:space="preserve">Enter 0 (zero) if the recipe's nutrient analysis states “less than 1g" or "&lt;1g." </t>
    </r>
  </si>
  <si>
    <r>
      <t xml:space="preserve">Does the cereal contain </t>
    </r>
    <r>
      <rPr>
        <b/>
        <sz val="11"/>
        <color theme="1"/>
        <rFont val="Arial Narrow"/>
        <family val="2"/>
      </rPr>
      <t>partially hydrogenated oils</t>
    </r>
    <r>
      <rPr>
        <sz val="11"/>
        <color theme="1"/>
        <rFont val="Arial Narrow"/>
        <family val="2"/>
      </rPr>
      <t>, e.g., partially hydrogenated cottonseed oil and partially hydrogenated soybean oil?</t>
    </r>
    <r>
      <rPr>
        <sz val="11"/>
        <color indexed="8"/>
        <rFont val="Arial Narrow"/>
        <family val="2"/>
      </rPr>
      <t xml:space="preserve"> </t>
    </r>
    <r>
      <rPr>
        <vertAlign val="superscript"/>
        <sz val="11"/>
        <color indexed="8"/>
        <rFont val="Arial Narrow"/>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</si>
</sst>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000"/>
  </numFmts>
  <fonts count="84" x14ac:knownFonts="1">
    <font>
      <sz val="11"/>
      <color theme="1"/>
      <name val="Calibri"/>
      <family val="2"/>
      <scheme val="minor"/>
    </font>
    <font>
      <sz val="10"/>
      <color indexed="8"/>
      <name val="Arial Narrow"/>
      <family val="2"/>
    </font>
    <font>
      <sz val="11"/>
      <color indexed="8"/>
      <name val="Arial Narrow"/>
      <family val="2"/>
    </font>
    <font>
      <b/>
      <sz val="10"/>
      <name val="Arial Narrow"/>
      <family val="2"/>
    </font>
    <font>
      <sz val="11"/>
      <name val="Arial Narrow"/>
      <family val="2"/>
    </font>
    <font>
      <sz val="10"/>
      <name val="Arial Narrow"/>
      <family val="2"/>
    </font>
    <font>
      <sz val="10"/>
      <name val="Arial"/>
      <family val="2"/>
    </font>
    <font>
      <sz val="12"/>
      <color indexed="8"/>
      <name val="Arial Narrow"/>
      <family val="2"/>
    </font>
    <font>
      <b/>
      <sz val="12"/>
      <color indexed="8"/>
      <name val="Arial Narrow"/>
      <family val="2"/>
    </font>
    <font>
      <sz val="11"/>
      <color indexed="8"/>
      <name val="Symbol"/>
      <family val="1"/>
      <charset val="2"/>
    </font>
    <font>
      <sz val="12"/>
      <name val="Arial Narrow"/>
      <family val="2"/>
    </font>
    <font>
      <sz val="12"/>
      <name val="Arial"/>
      <family val="2"/>
    </font>
    <font>
      <b/>
      <sz val="14"/>
      <color indexed="9"/>
      <name val="Arial Narrow"/>
      <family val="2"/>
    </font>
    <font>
      <b/>
      <sz val="14"/>
      <name val="Arial Narrow"/>
      <family val="2"/>
    </font>
    <font>
      <i/>
      <sz val="12"/>
      <name val="Arial Narrow"/>
      <family val="2"/>
    </font>
    <font>
      <b/>
      <sz val="11"/>
      <color indexed="8"/>
      <name val="Arial Narrow"/>
      <family val="2"/>
    </font>
    <font>
      <u/>
      <sz val="11"/>
      <color theme="10"/>
      <name val="Calibri"/>
      <family val="2"/>
      <scheme val="minor"/>
    </font>
    <font>
      <sz val="8"/>
      <color theme="1"/>
      <name val="Arial Narrow"/>
      <family val="2"/>
    </font>
    <font>
      <sz val="12"/>
      <color theme="1"/>
      <name val="Arial Narrow"/>
      <family val="2"/>
    </font>
    <font>
      <sz val="10"/>
      <color theme="1"/>
      <name val="Arial Narrow"/>
      <family val="2"/>
    </font>
    <font>
      <sz val="11"/>
      <color theme="1"/>
      <name val="Arial Narrow"/>
      <family val="2"/>
    </font>
    <font>
      <vertAlign val="superscript"/>
      <sz val="10"/>
      <color theme="1"/>
      <name val="Arial Narrow"/>
      <family val="2"/>
    </font>
    <font>
      <sz val="10"/>
      <color rgb="FF000000"/>
      <name val="Arial Narrow"/>
      <family val="2"/>
    </font>
    <font>
      <sz val="10"/>
      <color theme="1"/>
      <name val="Calibri"/>
      <family val="2"/>
      <scheme val="minor"/>
    </font>
    <font>
      <b/>
      <sz val="12"/>
      <color theme="0"/>
      <name val="Arial Narrow"/>
      <family val="2"/>
    </font>
    <font>
      <sz val="10"/>
      <name val="Calibri"/>
      <family val="2"/>
      <scheme val="minor"/>
    </font>
    <font>
      <b/>
      <sz val="10"/>
      <color theme="1"/>
      <name val="Calibri"/>
      <family val="2"/>
      <scheme val="minor"/>
    </font>
    <font>
      <b/>
      <sz val="10"/>
      <color theme="0"/>
      <name val="Arial Narrow"/>
      <family val="2"/>
    </font>
    <font>
      <sz val="10"/>
      <color theme="1"/>
      <name val="Arial"/>
      <family val="2"/>
    </font>
    <font>
      <b/>
      <sz val="11"/>
      <color theme="1"/>
      <name val="Arial Narrow"/>
      <family val="2"/>
    </font>
    <font>
      <b/>
      <sz val="12"/>
      <color theme="1"/>
      <name val="Arial Narrow"/>
      <family val="2"/>
    </font>
    <font>
      <b/>
      <sz val="11"/>
      <color rgb="FFFF0000"/>
      <name val="Arial Narrow"/>
      <family val="2"/>
    </font>
    <font>
      <b/>
      <i/>
      <sz val="10"/>
      <color theme="10"/>
      <name val="Arial Narrow"/>
      <family val="2"/>
    </font>
    <font>
      <sz val="14"/>
      <color theme="1"/>
      <name val="Arial Narrow"/>
      <family val="2"/>
    </font>
    <font>
      <sz val="12"/>
      <color theme="0"/>
      <name val="Arial Narrow"/>
      <family val="2"/>
    </font>
    <font>
      <sz val="12"/>
      <color theme="1"/>
      <name val="Arial"/>
      <family val="2"/>
    </font>
    <font>
      <sz val="12"/>
      <color rgb="FF000000"/>
      <name val="Arial Narrow"/>
      <family val="2"/>
    </font>
    <font>
      <sz val="12"/>
      <color theme="1"/>
      <name val="Calibri"/>
      <family val="2"/>
      <scheme val="minor"/>
    </font>
    <font>
      <sz val="12"/>
      <name val="Calibri"/>
      <family val="2"/>
      <scheme val="minor"/>
    </font>
    <font>
      <b/>
      <sz val="12"/>
      <color theme="0"/>
      <name val="Arial"/>
      <family val="2"/>
    </font>
    <font>
      <b/>
      <sz val="14"/>
      <color theme="0"/>
      <name val="Arial Narrow"/>
      <family val="2"/>
    </font>
    <font>
      <b/>
      <sz val="11"/>
      <color theme="0"/>
      <name val="Arial Narrow"/>
      <family val="2"/>
    </font>
    <font>
      <vertAlign val="superscript"/>
      <sz val="11"/>
      <color theme="1"/>
      <name val="Times New Roman"/>
      <family val="1"/>
    </font>
    <font>
      <b/>
      <sz val="14"/>
      <color theme="1"/>
      <name val="Arial Narrow"/>
      <family val="2"/>
    </font>
    <font>
      <sz val="11"/>
      <color theme="1"/>
      <name val="Times New Roman"/>
      <family val="1"/>
    </font>
    <font>
      <i/>
      <sz val="12"/>
      <color theme="1"/>
      <name val="Arial Narrow"/>
      <family val="2"/>
    </font>
    <font>
      <vertAlign val="superscript"/>
      <sz val="12"/>
      <color theme="1"/>
      <name val="Arial Narrow"/>
      <family val="2"/>
    </font>
    <font>
      <vertAlign val="superscript"/>
      <sz val="12"/>
      <color theme="0"/>
      <name val="Arial Narrow"/>
      <family val="2"/>
    </font>
    <font>
      <b/>
      <sz val="12"/>
      <color theme="10"/>
      <name val="Arial Narrow"/>
      <family val="2"/>
    </font>
    <font>
      <vertAlign val="superscript"/>
      <sz val="11"/>
      <color theme="1"/>
      <name val="Arial Narrow"/>
      <family val="2"/>
    </font>
    <font>
      <b/>
      <sz val="10"/>
      <color theme="1"/>
      <name val="Arial Narrow"/>
      <family val="2"/>
    </font>
    <font>
      <sz val="11"/>
      <color rgb="FF000000"/>
      <name val="Arial Narrow"/>
      <family val="2"/>
    </font>
    <font>
      <sz val="11"/>
      <color theme="0"/>
      <name val="Arial"/>
      <family val="2"/>
    </font>
    <font>
      <b/>
      <sz val="11"/>
      <name val="Arial Narrow"/>
      <family val="2"/>
    </font>
    <font>
      <sz val="11"/>
      <name val="Arial"/>
      <family val="2"/>
    </font>
    <font>
      <sz val="11"/>
      <color theme="1"/>
      <name val="Arial"/>
      <family val="2"/>
    </font>
    <font>
      <i/>
      <sz val="11"/>
      <color indexed="8"/>
      <name val="Arial Narrow"/>
      <family val="2"/>
    </font>
    <font>
      <b/>
      <sz val="11"/>
      <color theme="1"/>
      <name val="Symbol"/>
      <family val="1"/>
      <charset val="2"/>
    </font>
    <font>
      <sz val="11"/>
      <name val="Calibri"/>
      <family val="2"/>
      <scheme val="minor"/>
    </font>
    <font>
      <b/>
      <sz val="11"/>
      <color rgb="FFFF0000"/>
      <name val="Wingdings 3"/>
      <family val="1"/>
      <charset val="2"/>
    </font>
    <font>
      <b/>
      <sz val="11"/>
      <color indexed="10"/>
      <name val="Arial Narrow"/>
      <family val="2"/>
    </font>
    <font>
      <b/>
      <sz val="11"/>
      <color rgb="FF000000"/>
      <name val="Arial Narrow"/>
      <family val="2"/>
    </font>
    <font>
      <b/>
      <sz val="11"/>
      <color theme="0"/>
      <name val="Arial"/>
      <family val="2"/>
    </font>
    <font>
      <b/>
      <sz val="11"/>
      <name val="Arial"/>
      <family val="2"/>
    </font>
    <font>
      <b/>
      <u/>
      <sz val="11"/>
      <color theme="10"/>
      <name val="Arial Narrow"/>
      <family val="2"/>
    </font>
    <font>
      <b/>
      <i/>
      <u/>
      <sz val="11"/>
      <color theme="10"/>
      <name val="Arial Narrow"/>
      <family val="2"/>
    </font>
    <font>
      <b/>
      <sz val="11"/>
      <color theme="1"/>
      <name val="Arial"/>
      <family val="2"/>
    </font>
    <font>
      <b/>
      <sz val="11"/>
      <name val="Symbol"/>
      <family val="1"/>
      <charset val="2"/>
    </font>
    <font>
      <b/>
      <sz val="11"/>
      <color rgb="FF0000FF"/>
      <name val="Arial Narrow"/>
      <family val="2"/>
    </font>
    <font>
      <b/>
      <sz val="11"/>
      <color indexed="9"/>
      <name val="Arial Narrow"/>
      <family val="2"/>
    </font>
    <font>
      <sz val="9"/>
      <color indexed="8"/>
      <name val="Arial Narrow"/>
      <family val="2"/>
    </font>
    <font>
      <b/>
      <sz val="11"/>
      <color rgb="FFC00000"/>
      <name val="Arial Narrow"/>
      <family val="2"/>
    </font>
    <font>
      <sz val="11"/>
      <name val="Symbol"/>
      <family val="1"/>
      <charset val="2"/>
    </font>
    <font>
      <i/>
      <sz val="12"/>
      <color rgb="FF000000"/>
      <name val="Arial Narrow"/>
      <family val="2"/>
    </font>
    <font>
      <b/>
      <i/>
      <sz val="14"/>
      <name val="Arial Narrow"/>
      <family val="2"/>
    </font>
    <font>
      <i/>
      <sz val="14"/>
      <name val="Arial Narrow"/>
      <family val="2"/>
    </font>
    <font>
      <u/>
      <sz val="11"/>
      <color indexed="12"/>
      <name val="Arial Narrow"/>
      <family val="2"/>
    </font>
    <font>
      <u/>
      <sz val="11"/>
      <color theme="10"/>
      <name val="Arial Narrow"/>
      <family val="2"/>
    </font>
    <font>
      <i/>
      <sz val="11"/>
      <color rgb="FF000000"/>
      <name val="Arial Narrow"/>
      <family val="2"/>
    </font>
    <font>
      <vertAlign val="superscript"/>
      <sz val="11"/>
      <name val="Arial Narrow"/>
      <family val="2"/>
    </font>
    <font>
      <vertAlign val="superscript"/>
      <sz val="11"/>
      <color indexed="8"/>
      <name val="Arial Narrow"/>
      <family val="2"/>
    </font>
    <font>
      <sz val="12"/>
      <name val="Symbol"/>
      <family val="1"/>
      <charset val="2"/>
    </font>
    <font>
      <sz val="12"/>
      <color indexed="8"/>
      <name val="Calibri"/>
      <family val="2"/>
    </font>
    <font>
      <i/>
      <sz val="11"/>
      <name val="Arial Narrow"/>
      <family val="2"/>
    </font>
  </fonts>
  <fills count="21">
    <fill>
      <patternFill patternType="none"/>
    </fill>
    <fill>
      <patternFill patternType="gray125"/>
    </fill>
    <fill>
      <patternFill patternType="solid">
        <fgColor indexed="9"/>
        <bgColor indexed="26"/>
      </patternFill>
    </fill>
    <fill>
      <patternFill patternType="solid">
        <fgColor indexed="17"/>
        <bgColor indexed="21"/>
      </patternFill>
    </fill>
    <fill>
      <patternFill patternType="solid">
        <fgColor indexed="8"/>
        <bgColor indexed="58"/>
      </patternFill>
    </fill>
    <fill>
      <patternFill patternType="solid">
        <fgColor theme="0"/>
        <bgColor indexed="64"/>
      </patternFill>
    </fill>
    <fill>
      <patternFill patternType="solid">
        <fgColor rgb="FFFFFFCC"/>
        <bgColor indexed="64"/>
      </patternFill>
    </fill>
    <fill>
      <patternFill patternType="solid">
        <fgColor rgb="FF006600"/>
        <bgColor indexed="64"/>
      </patternFill>
    </fill>
    <fill>
      <patternFill patternType="solid">
        <fgColor rgb="FFFFFF00"/>
        <bgColor indexed="64"/>
      </patternFill>
    </fill>
    <fill>
      <patternFill patternType="solid">
        <fgColor theme="1"/>
        <bgColor indexed="64"/>
      </patternFill>
    </fill>
    <fill>
      <patternFill patternType="solid">
        <fgColor indexed="26"/>
        <bgColor indexed="9"/>
      </patternFill>
    </fill>
    <fill>
      <patternFill patternType="solid">
        <fgColor rgb="FFCCFFFF"/>
        <bgColor indexed="64"/>
      </patternFill>
    </fill>
    <fill>
      <patternFill patternType="solid">
        <fgColor theme="7" tint="0.59999389629810485"/>
        <bgColor indexed="64"/>
      </patternFill>
    </fill>
    <fill>
      <patternFill patternType="solid">
        <fgColor theme="7" tint="0.59999389629810485"/>
        <bgColor indexed="26"/>
      </patternFill>
    </fill>
    <fill>
      <patternFill patternType="solid">
        <fgColor rgb="FFFFCC99"/>
        <bgColor indexed="64"/>
      </patternFill>
    </fill>
    <fill>
      <patternFill patternType="solid">
        <fgColor theme="9" tint="0.59999389629810485"/>
        <bgColor indexed="64"/>
      </patternFill>
    </fill>
    <fill>
      <patternFill patternType="solid">
        <fgColor theme="9" tint="0.59999389629810485"/>
        <bgColor indexed="26"/>
      </patternFill>
    </fill>
    <fill>
      <patternFill patternType="solid">
        <fgColor theme="7" tint="0.79998168889431442"/>
        <bgColor indexed="64"/>
      </patternFill>
    </fill>
    <fill>
      <patternFill patternType="solid">
        <fgColor rgb="FFFFF2CC"/>
        <bgColor indexed="64"/>
      </patternFill>
    </fill>
    <fill>
      <patternFill patternType="solid">
        <fgColor rgb="FFFFF2CC"/>
        <bgColor indexed="26"/>
      </patternFill>
    </fill>
    <fill>
      <patternFill patternType="solid">
        <fgColor theme="4" tint="0.799981688894314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3"/>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677">
    <xf numFmtId="0" fontId="0" fillId="0" borderId="0" xfId="0"/>
    <xf numFmtId="0" fontId="0" fillId="0" borderId="0" xfId="0" applyProtection="1"/>
    <xf numFmtId="0" fontId="17" fillId="0" borderId="0" xfId="0" applyFont="1" applyProtection="1"/>
    <xf numFmtId="0" fontId="18" fillId="0" borderId="0" xfId="0" applyFont="1" applyProtection="1"/>
    <xf numFmtId="0" fontId="19" fillId="0" borderId="0" xfId="0" applyFont="1" applyProtection="1"/>
    <xf numFmtId="0" fontId="20" fillId="0" borderId="0" xfId="0" applyFont="1" applyAlignment="1" applyProtection="1">
      <alignment vertical="top"/>
    </xf>
    <xf numFmtId="0" fontId="20" fillId="0" borderId="0" xfId="0" applyFont="1" applyFill="1" applyProtection="1"/>
    <xf numFmtId="0" fontId="0" fillId="0" borderId="0" xfId="0" applyFill="1" applyProtection="1"/>
    <xf numFmtId="0" fontId="22" fillId="0" borderId="0" xfId="0" applyFont="1" applyAlignment="1" applyProtection="1">
      <alignment horizontal="left" vertical="top"/>
    </xf>
    <xf numFmtId="0" fontId="19" fillId="0" borderId="0" xfId="0" applyFont="1" applyAlignment="1" applyProtection="1">
      <alignment horizontal="left" vertical="top"/>
    </xf>
    <xf numFmtId="0" fontId="22" fillId="0" borderId="0" xfId="0" applyFont="1" applyAlignment="1" applyProtection="1"/>
    <xf numFmtId="0" fontId="23" fillId="5" borderId="0" xfId="0" applyFont="1" applyFill="1" applyProtection="1"/>
    <xf numFmtId="0" fontId="19" fillId="5" borderId="0" xfId="0" applyFont="1" applyFill="1" applyBorder="1" applyAlignment="1" applyProtection="1">
      <alignment horizontal="left" vertical="top"/>
    </xf>
    <xf numFmtId="0" fontId="24" fillId="7" borderId="0" xfId="0" applyFont="1" applyFill="1" applyAlignment="1" applyProtection="1">
      <alignment vertical="center"/>
    </xf>
    <xf numFmtId="0" fontId="18" fillId="0" borderId="0" xfId="0" applyFont="1" applyBorder="1" applyAlignment="1" applyProtection="1"/>
    <xf numFmtId="0" fontId="19" fillId="0" borderId="0" xfId="0" applyFont="1" applyBorder="1" applyProtection="1"/>
    <xf numFmtId="0" fontId="23" fillId="0" borderId="0" xfId="0" applyFont="1" applyProtection="1"/>
    <xf numFmtId="0" fontId="19" fillId="0" borderId="0" xfId="0" applyFont="1" applyAlignment="1" applyProtection="1">
      <alignment horizontal="left"/>
    </xf>
    <xf numFmtId="0" fontId="5" fillId="0" borderId="0" xfId="0" applyFont="1" applyAlignment="1" applyProtection="1">
      <alignment horizontal="left" vertical="top"/>
    </xf>
    <xf numFmtId="0" fontId="24" fillId="7" borderId="0" xfId="0" applyFont="1" applyFill="1" applyBorder="1" applyAlignment="1" applyProtection="1">
      <alignment vertical="center"/>
    </xf>
    <xf numFmtId="0" fontId="25" fillId="0" borderId="0" xfId="0" applyFont="1" applyProtection="1"/>
    <xf numFmtId="0" fontId="22" fillId="0" borderId="0" xfId="0" applyFont="1" applyAlignment="1" applyProtection="1">
      <alignment vertical="center" wrapText="1"/>
    </xf>
    <xf numFmtId="0" fontId="26" fillId="0" borderId="0" xfId="0" applyFont="1" applyProtection="1"/>
    <xf numFmtId="0" fontId="27" fillId="7" borderId="0" xfId="0" applyFont="1" applyFill="1" applyAlignment="1" applyProtection="1">
      <alignment vertical="center"/>
    </xf>
    <xf numFmtId="0" fontId="27" fillId="7" borderId="0" xfId="0" applyFont="1" applyFill="1" applyAlignment="1" applyProtection="1">
      <alignment horizontal="left" vertical="center"/>
    </xf>
    <xf numFmtId="0" fontId="28" fillId="0" borderId="0" xfId="0" applyFont="1" applyProtection="1"/>
    <xf numFmtId="0" fontId="19" fillId="5" borderId="0" xfId="0" applyFont="1" applyFill="1" applyBorder="1" applyProtection="1"/>
    <xf numFmtId="0" fontId="0" fillId="0" borderId="0" xfId="0" applyBorder="1" applyProtection="1"/>
    <xf numFmtId="0" fontId="18" fillId="0" borderId="0" xfId="0" applyFont="1" applyBorder="1" applyProtection="1"/>
    <xf numFmtId="0" fontId="20" fillId="0" borderId="0" xfId="0" applyFont="1" applyBorder="1" applyAlignment="1" applyProtection="1">
      <alignment vertical="top"/>
    </xf>
    <xf numFmtId="0" fontId="0" fillId="5" borderId="0" xfId="0" applyFill="1" applyBorder="1" applyProtection="1"/>
    <xf numFmtId="0" fontId="19" fillId="0" borderId="0" xfId="0" applyFont="1" applyBorder="1" applyAlignment="1" applyProtection="1">
      <alignment horizontal="left" vertical="top"/>
    </xf>
    <xf numFmtId="0" fontId="23" fillId="0" borderId="0" xfId="0" applyFont="1" applyBorder="1" applyProtection="1"/>
    <xf numFmtId="0" fontId="22" fillId="0" borderId="0" xfId="0" applyFont="1" applyBorder="1" applyAlignment="1" applyProtection="1">
      <alignment vertical="top"/>
    </xf>
    <xf numFmtId="0" fontId="22" fillId="0" borderId="0" xfId="0" applyFont="1" applyAlignment="1" applyProtection="1">
      <alignment horizontal="left"/>
    </xf>
    <xf numFmtId="0" fontId="22" fillId="0" borderId="0" xfId="0" applyFont="1" applyAlignment="1" applyProtection="1">
      <alignment horizontal="left" wrapText="1"/>
    </xf>
    <xf numFmtId="0" fontId="3" fillId="7" borderId="0" xfId="0" applyFont="1" applyFill="1" applyAlignment="1" applyProtection="1">
      <alignment vertical="center"/>
    </xf>
    <xf numFmtId="0" fontId="6" fillId="0" borderId="0" xfId="0" applyFont="1" applyProtection="1"/>
    <xf numFmtId="0" fontId="4" fillId="0" borderId="0" xfId="0" applyFont="1" applyProtection="1"/>
    <xf numFmtId="0" fontId="18" fillId="5" borderId="0" xfId="0" applyFont="1" applyFill="1" applyBorder="1" applyProtection="1"/>
    <xf numFmtId="0" fontId="30" fillId="0" borderId="0" xfId="0" applyFont="1" applyAlignment="1" applyProtection="1">
      <alignment wrapText="1"/>
    </xf>
    <xf numFmtId="0" fontId="29" fillId="0" borderId="0" xfId="0" applyFont="1" applyBorder="1" applyAlignment="1" applyProtection="1">
      <alignment vertical="top" wrapText="1"/>
    </xf>
    <xf numFmtId="0" fontId="29" fillId="0" borderId="0" xfId="0" applyFont="1" applyBorder="1" applyAlignment="1" applyProtection="1">
      <alignment vertical="top"/>
    </xf>
    <xf numFmtId="0" fontId="29" fillId="0" borderId="0" xfId="0" applyFont="1" applyAlignment="1" applyProtection="1">
      <alignment vertical="top"/>
    </xf>
    <xf numFmtId="0" fontId="22" fillId="5" borderId="0" xfId="0" applyFont="1" applyFill="1" applyBorder="1" applyAlignment="1" applyProtection="1">
      <alignment horizontal="left"/>
    </xf>
    <xf numFmtId="0" fontId="0" fillId="0" borderId="0" xfId="0" applyAlignment="1" applyProtection="1">
      <alignment horizontal="left"/>
    </xf>
    <xf numFmtId="0" fontId="1" fillId="0" borderId="0" xfId="0" applyFont="1" applyProtection="1"/>
    <xf numFmtId="0" fontId="31" fillId="8" borderId="4" xfId="0" applyFont="1" applyFill="1" applyBorder="1" applyAlignment="1" applyProtection="1">
      <alignment horizontal="center"/>
    </xf>
    <xf numFmtId="0" fontId="5" fillId="5" borderId="0" xfId="0" applyFont="1" applyFill="1" applyBorder="1" applyAlignment="1" applyProtection="1">
      <alignment horizontal="left" vertical="center" wrapText="1"/>
    </xf>
    <xf numFmtId="0" fontId="22" fillId="5" borderId="8" xfId="0" applyFont="1" applyFill="1" applyBorder="1" applyAlignment="1" applyProtection="1">
      <alignment horizontal="left" vertical="center" wrapText="1"/>
    </xf>
    <xf numFmtId="0" fontId="19" fillId="5" borderId="0" xfId="0" applyFont="1" applyFill="1" applyBorder="1" applyAlignment="1" applyProtection="1">
      <alignment horizontal="left"/>
    </xf>
    <xf numFmtId="0" fontId="32" fillId="0" borderId="0" xfId="1" applyFont="1" applyAlignment="1" applyProtection="1">
      <alignment horizontal="left"/>
    </xf>
    <xf numFmtId="0" fontId="32" fillId="0" borderId="0" xfId="1" applyFont="1" applyAlignment="1" applyProtection="1"/>
    <xf numFmtId="0" fontId="33" fillId="0" borderId="0" xfId="0" applyFont="1" applyBorder="1" applyProtection="1"/>
    <xf numFmtId="0" fontId="33" fillId="0" borderId="0" xfId="0" applyFont="1" applyProtection="1"/>
    <xf numFmtId="0" fontId="30" fillId="0" borderId="0" xfId="0" applyFont="1" applyProtection="1"/>
    <xf numFmtId="0" fontId="30" fillId="0" borderId="0" xfId="0" applyFont="1" applyBorder="1" applyAlignment="1" applyProtection="1"/>
    <xf numFmtId="0" fontId="30" fillId="0" borderId="0" xfId="0" applyFont="1" applyAlignment="1" applyProtection="1"/>
    <xf numFmtId="0" fontId="30" fillId="5" borderId="0" xfId="0" applyFont="1" applyFill="1" applyBorder="1" applyAlignment="1" applyProtection="1"/>
    <xf numFmtId="0" fontId="30" fillId="0" borderId="0" xfId="0" applyFont="1" applyFill="1" applyBorder="1" applyAlignment="1" applyProtection="1">
      <alignment horizontal="left"/>
    </xf>
    <xf numFmtId="0" fontId="30" fillId="0" borderId="0" xfId="0" applyFont="1" applyFill="1" applyBorder="1" applyAlignment="1" applyProtection="1"/>
    <xf numFmtId="0" fontId="35" fillId="0" borderId="0" xfId="0" applyFont="1" applyProtection="1"/>
    <xf numFmtId="0" fontId="36" fillId="0" borderId="0" xfId="0" applyFont="1" applyAlignment="1" applyProtection="1">
      <alignment vertical="center" wrapText="1"/>
    </xf>
    <xf numFmtId="0" fontId="37" fillId="0" borderId="0" xfId="0" applyFont="1" applyProtection="1"/>
    <xf numFmtId="0" fontId="38" fillId="0" borderId="0" xfId="0" applyFont="1" applyProtection="1"/>
    <xf numFmtId="0" fontId="37" fillId="0" borderId="0" xfId="0" applyFont="1" applyBorder="1" applyProtection="1"/>
    <xf numFmtId="0" fontId="18" fillId="6" borderId="0" xfId="0" applyFont="1" applyFill="1" applyAlignment="1" applyProtection="1"/>
    <xf numFmtId="0" fontId="18" fillId="6" borderId="0" xfId="0" applyFont="1" applyFill="1" applyAlignment="1" applyProtection="1">
      <alignment wrapText="1"/>
    </xf>
    <xf numFmtId="0" fontId="18" fillId="6" borderId="0" xfId="0" applyFont="1" applyFill="1" applyBorder="1" applyAlignment="1" applyProtection="1">
      <alignment wrapText="1"/>
    </xf>
    <xf numFmtId="0" fontId="18" fillId="6" borderId="0" xfId="0" applyFont="1" applyFill="1" applyBorder="1" applyAlignment="1" applyProtection="1"/>
    <xf numFmtId="0" fontId="29" fillId="0" borderId="0" xfId="0" applyFont="1" applyBorder="1" applyAlignment="1" applyProtection="1">
      <alignment horizontal="center" vertical="center" wrapText="1"/>
    </xf>
    <xf numFmtId="0" fontId="29" fillId="0" borderId="0" xfId="0" applyFont="1" applyBorder="1" applyAlignment="1" applyProtection="1">
      <alignment horizontal="center" vertical="center"/>
    </xf>
    <xf numFmtId="0" fontId="29" fillId="0" borderId="0" xfId="0" applyFont="1" applyAlignment="1" applyProtection="1">
      <alignment horizontal="center" vertical="center"/>
    </xf>
    <xf numFmtId="0" fontId="20" fillId="0" borderId="11" xfId="0" applyFont="1" applyBorder="1" applyAlignment="1" applyProtection="1">
      <alignment horizontal="center" wrapText="1"/>
    </xf>
    <xf numFmtId="0" fontId="20" fillId="0" borderId="7" xfId="0" applyFont="1" applyBorder="1" applyAlignment="1" applyProtection="1">
      <alignment horizontal="left" wrapText="1"/>
    </xf>
    <xf numFmtId="0" fontId="20" fillId="0" borderId="0" xfId="0" applyFont="1" applyBorder="1" applyAlignment="1" applyProtection="1">
      <alignment vertical="top" wrapText="1"/>
    </xf>
    <xf numFmtId="0" fontId="20" fillId="0" borderId="0" xfId="0" applyFont="1" applyBorder="1" applyAlignment="1" applyProtection="1">
      <alignment horizontal="left" wrapText="1"/>
    </xf>
    <xf numFmtId="0" fontId="20" fillId="0" borderId="7" xfId="0" applyFont="1" applyBorder="1" applyAlignment="1" applyProtection="1">
      <alignment horizontal="center" wrapText="1"/>
    </xf>
    <xf numFmtId="0" fontId="20" fillId="0" borderId="3" xfId="0" applyFont="1" applyBorder="1" applyAlignment="1" applyProtection="1">
      <alignment horizontal="center" wrapText="1"/>
    </xf>
    <xf numFmtId="0" fontId="20" fillId="0" borderId="12" xfId="0" applyFont="1" applyBorder="1" applyAlignment="1" applyProtection="1">
      <alignment horizontal="left" wrapText="1"/>
    </xf>
    <xf numFmtId="0" fontId="20" fillId="0" borderId="0" xfId="0" applyFont="1" applyAlignment="1" applyProtection="1">
      <alignment horizontal="left" wrapText="1"/>
    </xf>
    <xf numFmtId="0" fontId="10" fillId="0" borderId="0" xfId="0" applyFont="1" applyAlignment="1" applyProtection="1">
      <alignment vertical="top" wrapText="1"/>
    </xf>
    <xf numFmtId="0" fontId="18" fillId="0" borderId="0" xfId="0" applyFont="1" applyAlignment="1" applyProtection="1"/>
    <xf numFmtId="0" fontId="37" fillId="0" borderId="0" xfId="0" applyFont="1" applyFill="1" applyBorder="1" applyProtection="1"/>
    <xf numFmtId="0" fontId="18" fillId="0" borderId="0" xfId="0" applyFont="1" applyFill="1" applyBorder="1" applyProtection="1"/>
    <xf numFmtId="0" fontId="7" fillId="0" borderId="0" xfId="0" applyFont="1" applyProtection="1"/>
    <xf numFmtId="0" fontId="37" fillId="0" borderId="0" xfId="0" applyFont="1" applyAlignment="1" applyProtection="1">
      <alignment horizontal="left" vertical="top"/>
    </xf>
    <xf numFmtId="0" fontId="11" fillId="0" borderId="0" xfId="0" applyFont="1" applyProtection="1"/>
    <xf numFmtId="0" fontId="18" fillId="0" borderId="0" xfId="0" applyFont="1" applyAlignment="1" applyProtection="1">
      <alignment horizontal="left"/>
    </xf>
    <xf numFmtId="0" fontId="10" fillId="0" borderId="0" xfId="0" applyFont="1" applyProtection="1"/>
    <xf numFmtId="0" fontId="18" fillId="5" borderId="0" xfId="0" applyFont="1" applyFill="1" applyProtection="1"/>
    <xf numFmtId="0" fontId="37" fillId="5" borderId="0" xfId="0" applyFont="1" applyFill="1" applyBorder="1" applyProtection="1"/>
    <xf numFmtId="0" fontId="18" fillId="0" borderId="0" xfId="0" applyFont="1" applyAlignment="1" applyProtection="1">
      <alignment horizontal="left" vertical="top"/>
    </xf>
    <xf numFmtId="0" fontId="40" fillId="7" borderId="0" xfId="0" applyFont="1" applyFill="1" applyAlignment="1" applyProtection="1">
      <alignment vertical="center"/>
    </xf>
    <xf numFmtId="0" fontId="40" fillId="7" borderId="0" xfId="0" applyFont="1" applyFill="1" applyBorder="1" applyAlignment="1" applyProtection="1">
      <alignment vertical="center"/>
    </xf>
    <xf numFmtId="0" fontId="33" fillId="7" borderId="0" xfId="0" applyFont="1" applyFill="1" applyProtection="1"/>
    <xf numFmtId="0" fontId="13" fillId="7" borderId="0" xfId="0" applyFont="1" applyFill="1" applyAlignment="1" applyProtection="1">
      <alignment vertical="center"/>
    </xf>
    <xf numFmtId="0" fontId="33" fillId="0" borderId="0" xfId="0" applyFont="1" applyBorder="1" applyAlignment="1" applyProtection="1"/>
    <xf numFmtId="0" fontId="18" fillId="0" borderId="0" xfId="0" applyFont="1" applyFill="1" applyProtection="1"/>
    <xf numFmtId="0" fontId="18" fillId="0" borderId="0" xfId="0" applyFont="1" applyBorder="1" applyAlignment="1" applyProtection="1">
      <alignment vertical="top"/>
    </xf>
    <xf numFmtId="0" fontId="30" fillId="0" borderId="0" xfId="0" applyFont="1" applyFill="1" applyBorder="1" applyAlignment="1" applyProtection="1">
      <alignment horizontal="center"/>
    </xf>
    <xf numFmtId="0" fontId="39" fillId="0" borderId="0" xfId="0" applyFont="1" applyFill="1" applyAlignment="1" applyProtection="1">
      <alignment horizontal="center"/>
    </xf>
    <xf numFmtId="0" fontId="39" fillId="5" borderId="0" xfId="0" applyFont="1" applyFill="1" applyBorder="1" applyAlignment="1" applyProtection="1">
      <alignment horizontal="center"/>
    </xf>
    <xf numFmtId="0" fontId="18" fillId="0" borderId="0" xfId="0" applyFont="1" applyFill="1" applyBorder="1" applyAlignment="1" applyProtection="1"/>
    <xf numFmtId="0" fontId="18" fillId="0" borderId="0" xfId="0" applyFont="1" applyFill="1" applyAlignment="1" applyProtection="1">
      <alignment vertical="top" wrapText="1"/>
    </xf>
    <xf numFmtId="0" fontId="10" fillId="0" borderId="0" xfId="0" applyFont="1" applyFill="1" applyAlignment="1" applyProtection="1">
      <alignment vertical="top" wrapText="1"/>
    </xf>
    <xf numFmtId="0" fontId="12" fillId="3" borderId="0" xfId="0" applyFont="1" applyFill="1" applyAlignment="1" applyProtection="1">
      <alignment vertical="center"/>
    </xf>
    <xf numFmtId="0" fontId="13" fillId="7" borderId="0" xfId="0" applyFont="1" applyFill="1" applyBorder="1" applyAlignment="1" applyProtection="1">
      <alignment vertical="center"/>
    </xf>
    <xf numFmtId="0" fontId="33" fillId="7" borderId="0" xfId="0" applyFont="1" applyFill="1" applyBorder="1" applyAlignment="1" applyProtection="1"/>
    <xf numFmtId="0" fontId="33" fillId="7" borderId="0" xfId="0" applyFont="1" applyFill="1" applyBorder="1" applyProtection="1"/>
    <xf numFmtId="0" fontId="4" fillId="0" borderId="0" xfId="0" applyFont="1" applyBorder="1" applyProtection="1"/>
    <xf numFmtId="0" fontId="20" fillId="0" borderId="7" xfId="0" applyFont="1" applyBorder="1" applyAlignment="1" applyProtection="1">
      <alignment wrapText="1"/>
    </xf>
    <xf numFmtId="0" fontId="20" fillId="5" borderId="10" xfId="0" applyFont="1" applyFill="1" applyBorder="1" applyAlignment="1" applyProtection="1">
      <alignment wrapText="1"/>
    </xf>
    <xf numFmtId="0" fontId="41" fillId="9" borderId="10" xfId="0" applyFont="1" applyFill="1" applyBorder="1" applyAlignment="1" applyProtection="1">
      <alignment horizontal="center" wrapText="1"/>
    </xf>
    <xf numFmtId="0" fontId="20" fillId="5" borderId="0" xfId="0" applyFont="1" applyFill="1" applyBorder="1" applyAlignment="1" applyProtection="1">
      <alignment wrapText="1"/>
    </xf>
    <xf numFmtId="0" fontId="37" fillId="0" borderId="0" xfId="0" applyFont="1" applyAlignment="1" applyProtection="1">
      <alignment horizontal="left"/>
    </xf>
    <xf numFmtId="0" fontId="42" fillId="0" borderId="0" xfId="0" applyFont="1" applyAlignment="1" applyProtection="1">
      <alignment horizontal="center" vertical="top"/>
    </xf>
    <xf numFmtId="0" fontId="0" fillId="0" borderId="0" xfId="0" applyFill="1" applyBorder="1" applyProtection="1"/>
    <xf numFmtId="0" fontId="30" fillId="0" borderId="0" xfId="0" applyFont="1" applyFill="1" applyProtection="1"/>
    <xf numFmtId="0" fontId="17" fillId="0" borderId="0" xfId="0" applyFont="1" applyFill="1" applyProtection="1"/>
    <xf numFmtId="0" fontId="0" fillId="0" borderId="0" xfId="0" applyFill="1" applyAlignment="1" applyProtection="1">
      <alignment horizontal="left"/>
    </xf>
    <xf numFmtId="0" fontId="6" fillId="0" borderId="0" xfId="0" applyFont="1" applyFill="1" applyProtection="1"/>
    <xf numFmtId="0" fontId="28" fillId="0" borderId="0" xfId="0" applyFont="1" applyFill="1" applyProtection="1"/>
    <xf numFmtId="0" fontId="20" fillId="0" borderId="0" xfId="0" applyFont="1" applyFill="1" applyBorder="1" applyProtection="1"/>
    <xf numFmtId="0" fontId="20" fillId="0" borderId="0" xfId="0" applyFont="1" applyFill="1" applyAlignment="1" applyProtection="1">
      <alignment horizontal="left"/>
    </xf>
    <xf numFmtId="0" fontId="20" fillId="8" borderId="4" xfId="0" applyFont="1" applyFill="1" applyBorder="1" applyAlignment="1" applyProtection="1">
      <alignment horizontal="center"/>
    </xf>
    <xf numFmtId="2" fontId="20" fillId="0" borderId="0" xfId="0"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43" fillId="0" borderId="0" xfId="0" applyFont="1" applyAlignment="1" applyProtection="1">
      <alignment horizontal="center" wrapText="1"/>
    </xf>
    <xf numFmtId="0" fontId="18" fillId="0" borderId="0" xfId="0" applyFont="1" applyFill="1" applyAlignment="1" applyProtection="1">
      <alignment wrapText="1"/>
    </xf>
    <xf numFmtId="0" fontId="18" fillId="0" borderId="0" xfId="0" applyFont="1" applyFill="1" applyAlignment="1" applyProtection="1"/>
    <xf numFmtId="0" fontId="18" fillId="0" borderId="0" xfId="0" applyFont="1" applyFill="1" applyBorder="1" applyAlignment="1" applyProtection="1">
      <alignment wrapText="1"/>
    </xf>
    <xf numFmtId="0" fontId="2" fillId="0" borderId="0" xfId="0" applyFont="1" applyFill="1" applyProtection="1"/>
    <xf numFmtId="0" fontId="36" fillId="0" borderId="0" xfId="0" applyFont="1" applyAlignment="1" applyProtection="1">
      <alignment horizontal="left"/>
    </xf>
    <xf numFmtId="0" fontId="34" fillId="0" borderId="0" xfId="0" applyFont="1" applyFill="1" applyBorder="1" applyAlignment="1" applyProtection="1"/>
    <xf numFmtId="0" fontId="34" fillId="0" borderId="0" xfId="0" applyFont="1" applyFill="1" applyBorder="1" applyAlignment="1" applyProtection="1">
      <alignment horizontal="left" vertical="top"/>
    </xf>
    <xf numFmtId="0" fontId="46" fillId="0" borderId="0" xfId="0" applyFont="1" applyAlignment="1" applyProtection="1">
      <alignment horizontal="right" vertical="top"/>
    </xf>
    <xf numFmtId="0" fontId="18" fillId="5" borderId="0" xfId="0" applyFont="1" applyFill="1" applyBorder="1" applyAlignment="1" applyProtection="1">
      <alignment horizontal="left"/>
    </xf>
    <xf numFmtId="0" fontId="18" fillId="5" borderId="0" xfId="0" applyFont="1" applyFill="1" applyBorder="1" applyAlignment="1" applyProtection="1">
      <alignment horizontal="left" vertical="top"/>
    </xf>
    <xf numFmtId="0" fontId="47" fillId="0" borderId="0" xfId="0" applyFont="1" applyFill="1" applyBorder="1" applyAlignment="1" applyProtection="1">
      <alignment horizontal="right" vertical="top"/>
    </xf>
    <xf numFmtId="0" fontId="48" fillId="0" borderId="0" xfId="1" applyFont="1" applyAlignment="1" applyProtection="1"/>
    <xf numFmtId="0" fontId="36" fillId="0" borderId="0" xfId="0" applyFont="1" applyAlignment="1" applyProtection="1">
      <alignment horizontal="center"/>
    </xf>
    <xf numFmtId="0" fontId="18" fillId="0" borderId="15" xfId="0" applyFont="1" applyBorder="1" applyAlignment="1" applyProtection="1">
      <alignment horizontal="left" vertical="top"/>
    </xf>
    <xf numFmtId="0" fontId="36" fillId="0" borderId="15" xfId="0" applyFont="1" applyBorder="1" applyAlignment="1" applyProtection="1">
      <alignment horizontal="left"/>
    </xf>
    <xf numFmtId="0" fontId="18" fillId="0" borderId="15" xfId="0" applyFont="1" applyBorder="1" applyAlignment="1" applyProtection="1"/>
    <xf numFmtId="0" fontId="34" fillId="0" borderId="15" xfId="0" applyFont="1" applyFill="1" applyBorder="1" applyAlignment="1" applyProtection="1"/>
    <xf numFmtId="0" fontId="34" fillId="0" borderId="15" xfId="0" applyFont="1" applyFill="1" applyBorder="1" applyAlignment="1" applyProtection="1">
      <alignment horizontal="left" vertical="top"/>
    </xf>
    <xf numFmtId="0" fontId="18" fillId="0" borderId="15" xfId="0" applyFont="1" applyBorder="1" applyAlignment="1" applyProtection="1">
      <alignment vertical="top"/>
    </xf>
    <xf numFmtId="0" fontId="24" fillId="0" borderId="15" xfId="0" applyFont="1" applyFill="1" applyBorder="1" applyAlignment="1" applyProtection="1">
      <alignment horizontal="center" vertical="center"/>
    </xf>
    <xf numFmtId="0" fontId="18" fillId="0" borderId="15" xfId="0" applyFont="1" applyFill="1" applyBorder="1" applyAlignment="1" applyProtection="1">
      <alignment horizontal="left" vertical="top"/>
    </xf>
    <xf numFmtId="0" fontId="37" fillId="0" borderId="15" xfId="0" applyFont="1" applyBorder="1" applyProtection="1"/>
    <xf numFmtId="0" fontId="36" fillId="0" borderId="15" xfId="0" applyFont="1" applyBorder="1" applyAlignment="1" applyProtection="1">
      <alignment horizontal="center"/>
    </xf>
    <xf numFmtId="0" fontId="18" fillId="0" borderId="0" xfId="0" applyFont="1" applyAlignment="1" applyProtection="1">
      <alignment horizontal="center"/>
    </xf>
    <xf numFmtId="0" fontId="18" fillId="5" borderId="0" xfId="0" applyFont="1" applyFill="1" applyBorder="1" applyAlignment="1" applyProtection="1">
      <alignment horizontal="center"/>
    </xf>
    <xf numFmtId="0" fontId="18" fillId="0" borderId="15" xfId="0" applyFont="1" applyBorder="1" applyAlignment="1" applyProtection="1">
      <alignment horizontal="center"/>
    </xf>
    <xf numFmtId="0" fontId="18" fillId="0" borderId="0" xfId="0" applyFont="1" applyBorder="1" applyAlignment="1" applyProtection="1">
      <alignment horizontal="left" vertical="top"/>
    </xf>
    <xf numFmtId="0" fontId="48" fillId="0" borderId="0" xfId="1" applyFont="1" applyBorder="1" applyAlignment="1" applyProtection="1"/>
    <xf numFmtId="0" fontId="18" fillId="0" borderId="5" xfId="0" applyFont="1" applyFill="1" applyBorder="1" applyProtection="1"/>
    <xf numFmtId="0" fontId="18" fillId="0" borderId="3" xfId="0" applyFont="1" applyFill="1" applyBorder="1" applyProtection="1"/>
    <xf numFmtId="0" fontId="18" fillId="0" borderId="17" xfId="0" applyFont="1" applyBorder="1" applyAlignment="1" applyProtection="1"/>
    <xf numFmtId="0" fontId="18" fillId="0" borderId="18" xfId="0" applyFont="1" applyBorder="1" applyAlignment="1" applyProtection="1"/>
    <xf numFmtId="0" fontId="36" fillId="0" borderId="0" xfId="0" applyFont="1" applyFill="1" applyBorder="1" applyAlignment="1" applyProtection="1">
      <alignment horizontal="left" vertical="top"/>
    </xf>
    <xf numFmtId="0" fontId="18" fillId="0" borderId="0" xfId="0" applyFont="1" applyFill="1" applyBorder="1" applyAlignment="1" applyProtection="1">
      <alignment horizontal="left" vertical="top"/>
    </xf>
    <xf numFmtId="0" fontId="41" fillId="0" borderId="10" xfId="0" applyFont="1" applyFill="1" applyBorder="1" applyAlignment="1" applyProtection="1">
      <alignment horizontal="center" wrapText="1"/>
    </xf>
    <xf numFmtId="0" fontId="50" fillId="0" borderId="0" xfId="0" applyFont="1" applyBorder="1" applyAlignment="1" applyProtection="1">
      <alignment horizontal="center" vertical="center"/>
    </xf>
    <xf numFmtId="0" fontId="50" fillId="0" borderId="0" xfId="0" applyFont="1" applyAlignment="1" applyProtection="1">
      <alignment horizontal="center" vertical="center"/>
    </xf>
    <xf numFmtId="0" fontId="10" fillId="0" borderId="0" xfId="0" applyFont="1" applyAlignment="1" applyProtection="1">
      <alignment horizontal="left" vertical="top" wrapText="1"/>
    </xf>
    <xf numFmtId="0" fontId="4" fillId="0" borderId="0" xfId="0" applyFont="1" applyFill="1" applyBorder="1" applyAlignment="1" applyProtection="1">
      <alignment horizontal="left"/>
    </xf>
    <xf numFmtId="0" fontId="52" fillId="0" borderId="0" xfId="0" applyFont="1" applyFill="1" applyBorder="1" applyProtection="1"/>
    <xf numFmtId="0" fontId="0" fillId="0" borderId="0" xfId="0" applyFont="1" applyProtection="1"/>
    <xf numFmtId="0" fontId="0" fillId="5" borderId="0" xfId="0" applyFont="1" applyFill="1" applyBorder="1" applyProtection="1"/>
    <xf numFmtId="0" fontId="20" fillId="0" borderId="0" xfId="0" applyFont="1" applyProtection="1"/>
    <xf numFmtId="0" fontId="0" fillId="0" borderId="0" xfId="0" applyFont="1" applyAlignment="1" applyProtection="1">
      <alignment horizontal="left"/>
    </xf>
    <xf numFmtId="0" fontId="54" fillId="0" borderId="0" xfId="0" applyFont="1" applyProtection="1"/>
    <xf numFmtId="0" fontId="55" fillId="0" borderId="0" xfId="0" applyFont="1" applyProtection="1"/>
    <xf numFmtId="0" fontId="0" fillId="0" borderId="0" xfId="0" applyFont="1" applyBorder="1" applyProtection="1"/>
    <xf numFmtId="0" fontId="53" fillId="0" borderId="0" xfId="0" applyFont="1" applyProtection="1"/>
    <xf numFmtId="0" fontId="29" fillId="0" borderId="0" xfId="0" applyFont="1" applyProtection="1"/>
    <xf numFmtId="0" fontId="29" fillId="5" borderId="0" xfId="0" applyFont="1" applyFill="1" applyProtection="1"/>
    <xf numFmtId="0" fontId="29" fillId="0" borderId="0" xfId="0" applyFont="1" applyBorder="1" applyProtection="1"/>
    <xf numFmtId="0" fontId="29" fillId="0" borderId="0" xfId="0" applyFont="1" applyBorder="1" applyAlignment="1" applyProtection="1"/>
    <xf numFmtId="0" fontId="29" fillId="5" borderId="0" xfId="0" applyFont="1" applyFill="1" applyBorder="1" applyProtection="1"/>
    <xf numFmtId="0" fontId="41" fillId="5" borderId="0" xfId="0" applyFont="1" applyFill="1" applyBorder="1" applyAlignment="1" applyProtection="1">
      <alignment horizontal="center"/>
    </xf>
    <xf numFmtId="0" fontId="4" fillId="0" borderId="0" xfId="0" applyFont="1" applyAlignment="1" applyProtection="1">
      <alignment vertical="center"/>
    </xf>
    <xf numFmtId="0" fontId="51" fillId="0" borderId="0" xfId="0" applyFont="1" applyAlignment="1" applyProtection="1">
      <alignment vertical="center" wrapText="1"/>
    </xf>
    <xf numFmtId="0" fontId="4" fillId="0" borderId="0" xfId="0" applyFont="1" applyAlignment="1" applyProtection="1">
      <alignment vertical="center" wrapText="1"/>
    </xf>
    <xf numFmtId="0" fontId="20" fillId="0" borderId="0" xfId="0" applyFont="1" applyBorder="1" applyProtection="1"/>
    <xf numFmtId="0" fontId="2" fillId="0" borderId="0" xfId="0" applyFont="1" applyProtection="1"/>
    <xf numFmtId="0" fontId="2" fillId="0" borderId="0" xfId="0" applyFont="1" applyAlignment="1" applyProtection="1">
      <alignment horizontal="left"/>
    </xf>
    <xf numFmtId="0" fontId="4" fillId="0" borderId="0" xfId="0" applyFont="1" applyAlignment="1" applyProtection="1">
      <alignment vertical="top"/>
    </xf>
    <xf numFmtId="0" fontId="51" fillId="0" borderId="0" xfId="0" applyFont="1" applyAlignment="1" applyProtection="1">
      <alignment vertical="top" wrapText="1"/>
    </xf>
    <xf numFmtId="0" fontId="4" fillId="0" borderId="0" xfId="0" applyFont="1" applyAlignment="1" applyProtection="1">
      <alignment vertical="top" wrapText="1"/>
    </xf>
    <xf numFmtId="0" fontId="57" fillId="0" borderId="0" xfId="0" applyFont="1" applyProtection="1"/>
    <xf numFmtId="0" fontId="20" fillId="5" borderId="0" xfId="0" applyFont="1" applyFill="1" applyBorder="1" applyProtection="1"/>
    <xf numFmtId="0" fontId="58" fillId="0" borderId="0" xfId="0" applyFont="1" applyProtection="1"/>
    <xf numFmtId="0" fontId="51" fillId="0" borderId="0" xfId="0" applyFont="1" applyAlignment="1" applyProtection="1">
      <alignment horizontal="left" vertical="center" wrapText="1"/>
    </xf>
    <xf numFmtId="0" fontId="23" fillId="0" borderId="0" xfId="0" applyFont="1" applyFill="1" applyProtection="1"/>
    <xf numFmtId="0" fontId="20" fillId="0" borderId="0" xfId="0" applyFont="1" applyAlignment="1" applyProtection="1">
      <alignment horizontal="left"/>
    </xf>
    <xf numFmtId="0" fontId="0" fillId="0" borderId="0" xfId="0" applyFont="1" applyFill="1" applyProtection="1"/>
    <xf numFmtId="0" fontId="0" fillId="0" borderId="0" xfId="0" applyFont="1" applyFill="1" applyBorder="1" applyProtection="1"/>
    <xf numFmtId="0" fontId="29" fillId="0" borderId="0" xfId="0" applyFont="1" applyFill="1" applyProtection="1"/>
    <xf numFmtId="0" fontId="4" fillId="0" borderId="0" xfId="0" applyFont="1" applyFill="1" applyProtection="1"/>
    <xf numFmtId="0" fontId="20" fillId="6" borderId="0" xfId="0" applyFont="1" applyFill="1" applyAlignment="1" applyProtection="1"/>
    <xf numFmtId="0" fontId="20" fillId="6" borderId="0" xfId="0" applyFont="1" applyFill="1" applyBorder="1" applyAlignment="1" applyProtection="1"/>
    <xf numFmtId="0" fontId="51" fillId="5" borderId="0" xfId="0" applyFont="1" applyFill="1" applyBorder="1" applyAlignment="1" applyProtection="1">
      <alignment vertical="center"/>
    </xf>
    <xf numFmtId="0" fontId="51" fillId="0" borderId="0" xfId="0" applyFont="1" applyAlignment="1" applyProtection="1"/>
    <xf numFmtId="0" fontId="51" fillId="0" borderId="0" xfId="0" applyFont="1" applyAlignment="1" applyProtection="1">
      <alignment vertical="center"/>
    </xf>
    <xf numFmtId="0" fontId="61" fillId="0" borderId="0" xfId="0" applyFont="1" applyAlignment="1" applyProtection="1">
      <alignment vertical="center"/>
    </xf>
    <xf numFmtId="0" fontId="20" fillId="0" borderId="0" xfId="0" applyFont="1" applyAlignment="1" applyProtection="1"/>
    <xf numFmtId="0" fontId="61" fillId="0" borderId="0" xfId="0" applyFont="1" applyBorder="1" applyAlignment="1" applyProtection="1">
      <alignment vertical="center"/>
    </xf>
    <xf numFmtId="0" fontId="4" fillId="5" borderId="0" xfId="0" applyFont="1" applyFill="1" applyBorder="1" applyAlignment="1" applyProtection="1"/>
    <xf numFmtId="0" fontId="4" fillId="5" borderId="0" xfId="0" applyFont="1" applyFill="1" applyBorder="1" applyAlignment="1" applyProtection="1">
      <alignment wrapText="1"/>
    </xf>
    <xf numFmtId="164" fontId="20" fillId="0" borderId="0" xfId="0" applyNumberFormat="1" applyFont="1" applyBorder="1" applyProtection="1"/>
    <xf numFmtId="0" fontId="62" fillId="0" borderId="0" xfId="0" applyFont="1" applyFill="1" applyAlignment="1" applyProtection="1">
      <alignment horizontal="center"/>
    </xf>
    <xf numFmtId="0" fontId="62" fillId="5" borderId="0" xfId="0" applyFont="1" applyFill="1" applyBorder="1" applyAlignment="1" applyProtection="1">
      <alignment horizontal="center"/>
    </xf>
    <xf numFmtId="0" fontId="20" fillId="0" borderId="0" xfId="0" applyFont="1" applyFill="1" applyAlignment="1" applyProtection="1">
      <alignment vertical="top" wrapText="1"/>
    </xf>
    <xf numFmtId="0" fontId="51" fillId="0" borderId="0" xfId="0" applyFont="1" applyFill="1" applyBorder="1" applyAlignment="1" applyProtection="1">
      <alignment vertical="center"/>
    </xf>
    <xf numFmtId="0" fontId="4" fillId="0" borderId="0" xfId="0" applyFont="1" applyBorder="1" applyAlignment="1" applyProtection="1">
      <alignment vertical="center"/>
    </xf>
    <xf numFmtId="0" fontId="53" fillId="0" borderId="0" xfId="0" applyFont="1" applyFill="1" applyAlignment="1" applyProtection="1">
      <alignment horizontal="left" vertical="center"/>
    </xf>
    <xf numFmtId="0" fontId="4" fillId="0" borderId="0" xfId="0" applyFont="1" applyFill="1" applyAlignment="1" applyProtection="1">
      <alignment vertical="center"/>
    </xf>
    <xf numFmtId="0" fontId="53" fillId="0" borderId="0" xfId="0" applyFont="1" applyFill="1" applyBorder="1" applyAlignment="1" applyProtection="1">
      <alignment horizontal="right" vertical="center"/>
    </xf>
    <xf numFmtId="0" fontId="4" fillId="0" borderId="0" xfId="0" applyFont="1" applyAlignment="1" applyProtection="1">
      <alignment horizontal="left" vertical="center"/>
    </xf>
    <xf numFmtId="0" fontId="4" fillId="0" borderId="0" xfId="0" applyFont="1" applyFill="1" applyAlignment="1" applyProtection="1">
      <alignment vertical="top" wrapText="1"/>
    </xf>
    <xf numFmtId="0" fontId="53" fillId="0" borderId="0" xfId="0" applyFont="1" applyBorder="1" applyAlignment="1" applyProtection="1">
      <alignment vertical="center"/>
    </xf>
    <xf numFmtId="0" fontId="63" fillId="0" borderId="0" xfId="0" applyFont="1" applyFill="1" applyAlignment="1" applyProtection="1">
      <alignment horizontal="center"/>
    </xf>
    <xf numFmtId="0" fontId="53" fillId="0" borderId="0" xfId="0" applyFont="1" applyFill="1" applyAlignment="1" applyProtection="1">
      <alignment horizontal="center"/>
    </xf>
    <xf numFmtId="0" fontId="53" fillId="0" borderId="0" xfId="0" applyFont="1" applyFill="1" applyBorder="1" applyAlignment="1" applyProtection="1">
      <alignment horizontal="center"/>
    </xf>
    <xf numFmtId="0" fontId="58" fillId="0" borderId="0" xfId="0" applyFont="1" applyFill="1" applyBorder="1" applyProtection="1"/>
    <xf numFmtId="0" fontId="4" fillId="0" borderId="0" xfId="0" applyFont="1" applyFill="1" applyBorder="1" applyProtection="1"/>
    <xf numFmtId="0" fontId="4" fillId="5" borderId="0" xfId="0" applyFont="1" applyFill="1" applyAlignment="1" applyProtection="1"/>
    <xf numFmtId="0" fontId="4" fillId="0" borderId="0" xfId="0" applyFont="1" applyAlignment="1" applyProtection="1">
      <alignment horizontal="left"/>
    </xf>
    <xf numFmtId="0" fontId="53" fillId="5" borderId="0" xfId="0" applyFont="1" applyFill="1" applyAlignment="1" applyProtection="1"/>
    <xf numFmtId="0" fontId="4" fillId="0" borderId="0" xfId="0" applyFont="1" applyBorder="1" applyAlignment="1" applyProtection="1"/>
    <xf numFmtId="0" fontId="4" fillId="0" borderId="0" xfId="0" applyFont="1" applyAlignment="1" applyProtection="1"/>
    <xf numFmtId="0" fontId="53" fillId="0" borderId="0" xfId="0" applyFont="1" applyBorder="1" applyAlignment="1" applyProtection="1"/>
    <xf numFmtId="0" fontId="53" fillId="0" borderId="0" xfId="0" applyFont="1" applyAlignment="1" applyProtection="1">
      <alignment horizontal="left"/>
    </xf>
    <xf numFmtId="0" fontId="4" fillId="0" borderId="0" xfId="0" applyFont="1" applyBorder="1" applyAlignment="1" applyProtection="1">
      <alignment horizontal="left"/>
    </xf>
    <xf numFmtId="0" fontId="4" fillId="0" borderId="0" xfId="0" applyFont="1" applyFill="1" applyBorder="1" applyAlignment="1" applyProtection="1"/>
    <xf numFmtId="0" fontId="53" fillId="0" borderId="0" xfId="0" applyFont="1" applyFill="1" applyBorder="1" applyAlignment="1" applyProtection="1"/>
    <xf numFmtId="2" fontId="53" fillId="0" borderId="0" xfId="0" applyNumberFormat="1" applyFont="1" applyFill="1" applyBorder="1" applyAlignment="1" applyProtection="1">
      <alignment horizontal="center"/>
    </xf>
    <xf numFmtId="0" fontId="53" fillId="0" borderId="0" xfId="0" applyFont="1" applyFill="1" applyBorder="1" applyAlignment="1" applyProtection="1">
      <alignment horizontal="left"/>
    </xf>
    <xf numFmtId="0" fontId="4" fillId="0" borderId="5" xfId="0" applyFont="1" applyBorder="1" applyAlignment="1" applyProtection="1">
      <alignment horizontal="left"/>
    </xf>
    <xf numFmtId="0" fontId="4" fillId="0" borderId="0" xfId="0" applyFont="1" applyFill="1" applyAlignment="1" applyProtection="1">
      <alignment horizontal="left"/>
    </xf>
    <xf numFmtId="0" fontId="29" fillId="0" borderId="0" xfId="0" applyFont="1" applyAlignment="1" applyProtection="1">
      <alignment wrapText="1"/>
    </xf>
    <xf numFmtId="0" fontId="29" fillId="0" borderId="0" xfId="0" applyFont="1" applyAlignment="1" applyProtection="1"/>
    <xf numFmtId="0" fontId="20" fillId="0" borderId="0" xfId="0" applyNumberFormat="1" applyFont="1" applyAlignment="1" applyProtection="1"/>
    <xf numFmtId="0" fontId="64" fillId="0" borderId="0" xfId="1" applyFont="1" applyBorder="1" applyAlignment="1" applyProtection="1"/>
    <xf numFmtId="0" fontId="20" fillId="0" borderId="0" xfId="0" applyFont="1" applyBorder="1" applyAlignment="1" applyProtection="1"/>
    <xf numFmtId="0" fontId="53" fillId="0" borderId="0" xfId="0" applyFont="1" applyAlignment="1" applyProtection="1"/>
    <xf numFmtId="0" fontId="66" fillId="0" borderId="0" xfId="0" applyFont="1" applyAlignment="1" applyProtection="1">
      <alignment horizontal="center"/>
    </xf>
    <xf numFmtId="0" fontId="66" fillId="0" borderId="0" xfId="0" applyFont="1" applyProtection="1"/>
    <xf numFmtId="0" fontId="0" fillId="0" borderId="0" xfId="0" applyNumberFormat="1" applyFont="1" applyProtection="1"/>
    <xf numFmtId="0" fontId="29" fillId="0" borderId="8" xfId="0" applyFont="1" applyBorder="1" applyAlignment="1" applyProtection="1"/>
    <xf numFmtId="0" fontId="0" fillId="0" borderId="0" xfId="0" applyNumberFormat="1" applyFont="1" applyFill="1" applyBorder="1" applyProtection="1"/>
    <xf numFmtId="0" fontId="29" fillId="0" borderId="0" xfId="0" applyFont="1" applyFill="1" applyBorder="1" applyAlignment="1" applyProtection="1">
      <alignment vertical="center" wrapText="1"/>
    </xf>
    <xf numFmtId="0" fontId="15" fillId="0" borderId="0" xfId="0" applyFont="1" applyProtection="1"/>
    <xf numFmtId="0" fontId="29" fillId="0" borderId="0" xfId="0" applyFont="1" applyFill="1" applyBorder="1" applyProtection="1"/>
    <xf numFmtId="0" fontId="29" fillId="5" borderId="0" xfId="0" applyFont="1" applyFill="1" applyBorder="1" applyAlignment="1" applyProtection="1">
      <alignment horizontal="left" vertical="center" wrapText="1" indent="1"/>
    </xf>
    <xf numFmtId="0" fontId="0" fillId="0" borderId="0" xfId="0" applyFont="1" applyAlignment="1" applyProtection="1">
      <alignment horizontal="left" vertical="top"/>
    </xf>
    <xf numFmtId="0" fontId="4" fillId="0" borderId="0" xfId="0" applyFont="1" applyAlignment="1" applyProtection="1">
      <alignment horizontal="left" vertical="top" wrapText="1"/>
    </xf>
    <xf numFmtId="0" fontId="41" fillId="5" borderId="0" xfId="0" applyFont="1" applyFill="1" applyBorder="1" applyAlignment="1" applyProtection="1">
      <alignment horizontal="center" vertical="top"/>
    </xf>
    <xf numFmtId="0" fontId="20" fillId="0" borderId="0" xfId="0" applyNumberFormat="1" applyFont="1" applyProtection="1"/>
    <xf numFmtId="0" fontId="20" fillId="5" borderId="0" xfId="0" applyFont="1" applyFill="1" applyProtection="1"/>
    <xf numFmtId="0" fontId="20" fillId="0" borderId="0" xfId="0" applyFont="1" applyAlignment="1" applyProtection="1">
      <alignment horizontal="left" vertical="top"/>
    </xf>
    <xf numFmtId="0" fontId="0" fillId="0" borderId="0" xfId="0" applyNumberFormat="1" applyFont="1" applyAlignment="1" applyProtection="1">
      <alignment horizontal="left" vertical="top"/>
    </xf>
    <xf numFmtId="0" fontId="54" fillId="0" borderId="0" xfId="0" applyFont="1" applyAlignment="1" applyProtection="1"/>
    <xf numFmtId="0" fontId="55" fillId="0" borderId="0" xfId="0" applyFont="1" applyAlignment="1" applyProtection="1"/>
    <xf numFmtId="0" fontId="20" fillId="5" borderId="0" xfId="0" applyFont="1" applyFill="1" applyAlignment="1" applyProtection="1">
      <alignment horizontal="left" vertical="top"/>
    </xf>
    <xf numFmtId="0" fontId="62" fillId="5" borderId="0" xfId="0" applyFont="1" applyFill="1" applyBorder="1" applyAlignment="1" applyProtection="1">
      <alignment vertical="top"/>
    </xf>
    <xf numFmtId="0" fontId="29" fillId="5" borderId="0" xfId="0" applyFont="1" applyFill="1" applyBorder="1" applyAlignment="1" applyProtection="1">
      <alignment horizontal="center"/>
    </xf>
    <xf numFmtId="0" fontId="53" fillId="5" borderId="0" xfId="0" applyFont="1" applyFill="1" applyBorder="1" applyAlignment="1" applyProtection="1">
      <alignment horizontal="center"/>
    </xf>
    <xf numFmtId="0" fontId="2" fillId="0" borderId="0" xfId="0" applyFont="1" applyAlignment="1" applyProtection="1"/>
    <xf numFmtId="0" fontId="20" fillId="5" borderId="0" xfId="0" applyFont="1" applyFill="1" applyBorder="1" applyAlignment="1" applyProtection="1">
      <alignment vertical="top"/>
    </xf>
    <xf numFmtId="0" fontId="4" fillId="0" borderId="0" xfId="0" applyFont="1" applyAlignment="1" applyProtection="1">
      <alignment horizontal="left" vertical="top"/>
    </xf>
    <xf numFmtId="0" fontId="29" fillId="0" borderId="0" xfId="0" applyFont="1" applyFill="1" applyBorder="1" applyAlignment="1" applyProtection="1">
      <alignment horizontal="center"/>
    </xf>
    <xf numFmtId="0" fontId="29" fillId="5" borderId="0" xfId="0" applyFont="1" applyFill="1" applyAlignment="1" applyProtection="1">
      <alignment horizontal="left"/>
    </xf>
    <xf numFmtId="0" fontId="20" fillId="6" borderId="5" xfId="0" applyFont="1" applyFill="1" applyBorder="1" applyProtection="1"/>
    <xf numFmtId="0" fontId="20" fillId="6" borderId="0" xfId="0" applyFont="1" applyFill="1" applyBorder="1" applyProtection="1"/>
    <xf numFmtId="0" fontId="20" fillId="6" borderId="0" xfId="0" applyFont="1" applyFill="1" applyBorder="1" applyAlignment="1" applyProtection="1">
      <alignment horizontal="center"/>
    </xf>
    <xf numFmtId="0" fontId="0" fillId="6" borderId="8" xfId="0" applyNumberFormat="1" applyFont="1" applyFill="1" applyBorder="1" applyProtection="1"/>
    <xf numFmtId="0" fontId="0" fillId="5" borderId="0" xfId="0" applyNumberFormat="1" applyFont="1" applyFill="1" applyBorder="1" applyProtection="1"/>
    <xf numFmtId="0" fontId="29" fillId="6" borderId="0" xfId="0" applyFont="1" applyFill="1" applyBorder="1" applyAlignment="1" applyProtection="1"/>
    <xf numFmtId="0" fontId="29" fillId="6" borderId="0" xfId="0" applyFont="1" applyFill="1" applyBorder="1" applyProtection="1"/>
    <xf numFmtId="0" fontId="29" fillId="6" borderId="0" xfId="0" applyFont="1" applyFill="1" applyBorder="1" applyAlignment="1" applyProtection="1">
      <alignment vertical="top" wrapText="1"/>
    </xf>
    <xf numFmtId="0" fontId="55" fillId="6" borderId="8" xfId="0" applyFont="1" applyFill="1" applyBorder="1" applyProtection="1"/>
    <xf numFmtId="0" fontId="55" fillId="5" borderId="0" xfId="0" applyFont="1" applyFill="1" applyBorder="1" applyProtection="1"/>
    <xf numFmtId="0" fontId="31" fillId="0" borderId="0" xfId="0" applyFont="1" applyAlignment="1" applyProtection="1">
      <alignment vertical="top" wrapText="1"/>
    </xf>
    <xf numFmtId="0" fontId="53" fillId="0" borderId="0" xfId="0" applyFont="1" applyAlignment="1" applyProtection="1">
      <alignment vertical="top" wrapText="1"/>
    </xf>
    <xf numFmtId="0" fontId="0" fillId="6" borderId="0" xfId="0" applyFont="1" applyFill="1" applyProtection="1"/>
    <xf numFmtId="0" fontId="29" fillId="6" borderId="8" xfId="0" applyFont="1" applyFill="1" applyBorder="1" applyAlignment="1" applyProtection="1">
      <alignment vertical="top" wrapText="1"/>
    </xf>
    <xf numFmtId="2" fontId="29" fillId="5" borderId="0" xfId="0" applyNumberFormat="1" applyFont="1" applyFill="1" applyBorder="1" applyAlignment="1" applyProtection="1"/>
    <xf numFmtId="0" fontId="0" fillId="6" borderId="0" xfId="0" applyFont="1" applyFill="1" applyBorder="1" applyProtection="1"/>
    <xf numFmtId="0" fontId="29" fillId="6" borderId="8" xfId="0" applyFont="1" applyFill="1" applyBorder="1" applyAlignment="1" applyProtection="1"/>
    <xf numFmtId="0" fontId="20" fillId="6" borderId="0" xfId="0" applyFont="1" applyFill="1" applyBorder="1" applyAlignment="1" applyProtection="1">
      <alignment horizontal="left" vertical="top"/>
    </xf>
    <xf numFmtId="0" fontId="29" fillId="6" borderId="8" xfId="0" applyFont="1" applyFill="1" applyBorder="1" applyProtection="1"/>
    <xf numFmtId="0" fontId="62" fillId="5" borderId="0" xfId="0" applyFont="1" applyFill="1" applyBorder="1" applyAlignment="1" applyProtection="1">
      <alignment horizontal="center" vertical="top"/>
    </xf>
    <xf numFmtId="0" fontId="31" fillId="0" borderId="0" xfId="0" applyFont="1" applyBorder="1" applyAlignment="1" applyProtection="1"/>
    <xf numFmtId="0" fontId="31" fillId="5" borderId="0" xfId="0" applyFont="1" applyFill="1" applyBorder="1" applyAlignment="1" applyProtection="1"/>
    <xf numFmtId="0" fontId="53" fillId="2" borderId="0" xfId="0" applyFont="1" applyFill="1" applyAlignment="1" applyProtection="1"/>
    <xf numFmtId="0" fontId="53" fillId="0" borderId="0" xfId="0" applyFont="1" applyFill="1" applyBorder="1" applyAlignment="1" applyProtection="1">
      <alignment vertical="top"/>
    </xf>
    <xf numFmtId="0" fontId="4" fillId="0" borderId="0" xfId="0" applyFont="1" applyFill="1" applyBorder="1" applyAlignment="1" applyProtection="1">
      <alignment vertical="top"/>
    </xf>
    <xf numFmtId="0" fontId="68" fillId="6" borderId="0" xfId="0" applyFont="1" applyFill="1" applyBorder="1" applyAlignment="1" applyProtection="1"/>
    <xf numFmtId="0" fontId="53" fillId="6" borderId="8" xfId="0" applyFont="1" applyFill="1" applyBorder="1" applyProtection="1"/>
    <xf numFmtId="2" fontId="53" fillId="0" borderId="0" xfId="0" applyNumberFormat="1" applyFont="1" applyFill="1" applyBorder="1" applyAlignment="1" applyProtection="1"/>
    <xf numFmtId="0" fontId="29" fillId="8" borderId="4" xfId="0" applyFont="1" applyFill="1" applyBorder="1" applyAlignment="1" applyProtection="1">
      <alignment horizontal="center"/>
    </xf>
    <xf numFmtId="0" fontId="58" fillId="0" borderId="0" xfId="0" applyFont="1" applyFill="1" applyAlignment="1" applyProtection="1">
      <alignment vertical="top"/>
    </xf>
    <xf numFmtId="0" fontId="53" fillId="6" borderId="0" xfId="0" applyFont="1" applyFill="1" applyBorder="1" applyProtection="1"/>
    <xf numFmtId="0" fontId="4" fillId="6" borderId="0" xfId="0" applyFont="1" applyFill="1" applyBorder="1" applyAlignment="1" applyProtection="1">
      <alignment horizontal="left" vertical="top"/>
    </xf>
    <xf numFmtId="0" fontId="54" fillId="0" borderId="0" xfId="0" applyFont="1" applyFill="1" applyBorder="1" applyProtection="1"/>
    <xf numFmtId="0" fontId="29" fillId="0" borderId="0" xfId="0" applyFont="1" applyAlignment="1" applyProtection="1">
      <alignment horizontal="left" vertical="top"/>
    </xf>
    <xf numFmtId="0" fontId="20" fillId="0" borderId="0" xfId="0" applyFont="1" applyFill="1" applyAlignment="1" applyProtection="1">
      <alignment horizontal="left" vertical="top"/>
    </xf>
    <xf numFmtId="0" fontId="53" fillId="0" borderId="0" xfId="0" applyFont="1" applyAlignment="1" applyProtection="1">
      <alignment horizontal="left" vertical="top"/>
    </xf>
    <xf numFmtId="0" fontId="53" fillId="0" borderId="0" xfId="0" applyFont="1" applyFill="1" applyAlignment="1" applyProtection="1"/>
    <xf numFmtId="0" fontId="4" fillId="0" borderId="0" xfId="0" applyFont="1" applyFill="1" applyBorder="1" applyAlignment="1" applyProtection="1">
      <alignment vertical="top" wrapText="1"/>
    </xf>
    <xf numFmtId="0" fontId="20" fillId="6" borderId="0" xfId="0" applyFont="1" applyFill="1" applyBorder="1" applyAlignment="1" applyProtection="1">
      <alignment horizontal="left"/>
    </xf>
    <xf numFmtId="0" fontId="53" fillId="6" borderId="8" xfId="0" applyFont="1" applyFill="1" applyBorder="1" applyAlignment="1" applyProtection="1"/>
    <xf numFmtId="10" fontId="53" fillId="0" borderId="0" xfId="0" applyNumberFormat="1" applyFont="1" applyFill="1" applyBorder="1" applyAlignment="1" applyProtection="1"/>
    <xf numFmtId="0" fontId="58" fillId="0" borderId="0" xfId="0" applyFont="1" applyFill="1" applyProtection="1"/>
    <xf numFmtId="0" fontId="0" fillId="6" borderId="3" xfId="0" applyFont="1" applyFill="1" applyBorder="1" applyProtection="1"/>
    <xf numFmtId="0" fontId="0" fillId="6" borderId="2" xfId="0" applyFont="1" applyFill="1" applyBorder="1" applyProtection="1"/>
    <xf numFmtId="0" fontId="55" fillId="6" borderId="2" xfId="0" applyFont="1" applyFill="1" applyBorder="1" applyAlignment="1" applyProtection="1">
      <alignment horizontal="center"/>
    </xf>
    <xf numFmtId="0" fontId="55" fillId="6" borderId="2" xfId="0" applyFont="1" applyFill="1" applyBorder="1" applyProtection="1"/>
    <xf numFmtId="0" fontId="0" fillId="0" borderId="9" xfId="0" applyNumberFormat="1" applyFont="1" applyFill="1" applyBorder="1" applyProtection="1"/>
    <xf numFmtId="0" fontId="4" fillId="0" borderId="0" xfId="0" applyFont="1" applyFill="1" applyAlignment="1" applyProtection="1">
      <alignment vertical="top"/>
    </xf>
    <xf numFmtId="0" fontId="53" fillId="0" borderId="5" xfId="0" applyFont="1" applyFill="1" applyBorder="1" applyAlignment="1" applyProtection="1">
      <alignment horizontal="left" indent="1"/>
    </xf>
    <xf numFmtId="0" fontId="29" fillId="5" borderId="0" xfId="0" applyFont="1" applyFill="1" applyBorder="1" applyAlignment="1" applyProtection="1">
      <alignment horizontal="left" indent="1"/>
    </xf>
    <xf numFmtId="0" fontId="0" fillId="5" borderId="0" xfId="0" applyFont="1" applyFill="1" applyProtection="1"/>
    <xf numFmtId="0" fontId="4" fillId="5" borderId="0" xfId="0" applyFont="1" applyFill="1" applyBorder="1" applyProtection="1"/>
    <xf numFmtId="0" fontId="55" fillId="0" borderId="0" xfId="0" applyFont="1" applyAlignment="1" applyProtection="1">
      <alignment horizontal="center"/>
    </xf>
    <xf numFmtId="0" fontId="67" fillId="5" borderId="0" xfId="0" applyFont="1" applyFill="1" applyAlignment="1" applyProtection="1">
      <alignment horizontal="left" vertical="top"/>
    </xf>
    <xf numFmtId="0" fontId="4" fillId="5" borderId="0" xfId="0" applyFont="1" applyFill="1" applyBorder="1" applyAlignment="1" applyProtection="1">
      <alignment horizontal="left" vertical="top"/>
    </xf>
    <xf numFmtId="0" fontId="2" fillId="0" borderId="0" xfId="0" applyFont="1" applyAlignment="1" applyProtection="1">
      <alignment vertical="top"/>
    </xf>
    <xf numFmtId="0" fontId="20" fillId="5" borderId="0" xfId="0" applyFont="1" applyFill="1" applyBorder="1" applyAlignment="1" applyProtection="1">
      <alignment horizontal="left" vertical="center"/>
    </xf>
    <xf numFmtId="0" fontId="41" fillId="5" borderId="0" xfId="0" applyFont="1" applyFill="1" applyAlignment="1" applyProtection="1">
      <alignment horizontal="center" vertical="center"/>
    </xf>
    <xf numFmtId="0" fontId="20" fillId="5" borderId="0" xfId="0" applyFont="1" applyFill="1" applyAlignment="1" applyProtection="1">
      <alignment horizontal="left" vertical="center"/>
    </xf>
    <xf numFmtId="0" fontId="20" fillId="0" borderId="0" xfId="0" applyFont="1" applyAlignment="1" applyProtection="1">
      <alignment horizontal="left" vertical="center"/>
    </xf>
    <xf numFmtId="0" fontId="20" fillId="0" borderId="0" xfId="0" applyNumberFormat="1" applyFont="1" applyAlignment="1" applyProtection="1">
      <alignment horizontal="left" vertical="center"/>
    </xf>
    <xf numFmtId="0" fontId="20" fillId="0" borderId="0" xfId="0" applyFont="1" applyBorder="1" applyAlignment="1" applyProtection="1">
      <alignment horizontal="left" vertical="center"/>
    </xf>
    <xf numFmtId="0" fontId="15" fillId="0" borderId="0" xfId="0" applyFont="1" applyAlignment="1" applyProtection="1">
      <alignment horizontal="left"/>
    </xf>
    <xf numFmtId="0" fontId="20" fillId="0" borderId="0" xfId="0" applyFont="1" applyFill="1" applyBorder="1" applyAlignment="1" applyProtection="1">
      <alignment horizontal="left" vertical="center"/>
    </xf>
    <xf numFmtId="0" fontId="15" fillId="0" borderId="0" xfId="0" applyFont="1" applyFill="1" applyAlignment="1" applyProtection="1">
      <alignment horizontal="left"/>
    </xf>
    <xf numFmtId="0" fontId="41" fillId="0" borderId="0" xfId="0" applyFont="1" applyFill="1" applyAlignment="1" applyProtection="1">
      <alignment horizontal="center" vertical="center"/>
    </xf>
    <xf numFmtId="0" fontId="20" fillId="0" borderId="0" xfId="0" applyFont="1" applyFill="1" applyAlignment="1" applyProtection="1">
      <alignment horizontal="left" vertical="center"/>
    </xf>
    <xf numFmtId="0" fontId="20" fillId="0" borderId="0" xfId="0" applyNumberFormat="1" applyFont="1" applyFill="1" applyAlignment="1" applyProtection="1">
      <alignment horizontal="left" vertical="center"/>
    </xf>
    <xf numFmtId="0" fontId="4" fillId="2" borderId="0" xfId="0" applyFont="1" applyFill="1" applyBorder="1" applyAlignment="1" applyProtection="1">
      <alignment horizontal="left"/>
    </xf>
    <xf numFmtId="0" fontId="2" fillId="5" borderId="0" xfId="0" applyFont="1" applyFill="1" applyAlignment="1" applyProtection="1">
      <alignment horizontal="left"/>
    </xf>
    <xf numFmtId="0" fontId="51" fillId="0" borderId="0" xfId="0" applyFont="1" applyAlignment="1" applyProtection="1">
      <alignment horizontal="left"/>
    </xf>
    <xf numFmtId="0" fontId="31" fillId="8" borderId="4" xfId="0" applyFont="1" applyFill="1" applyBorder="1" applyAlignment="1" applyProtection="1">
      <alignment horizontal="center" vertical="center"/>
    </xf>
    <xf numFmtId="0" fontId="20" fillId="5" borderId="0" xfId="0" applyFont="1" applyFill="1" applyBorder="1" applyAlignment="1" applyProtection="1">
      <alignment horizontal="left" vertical="top"/>
    </xf>
    <xf numFmtId="0" fontId="2" fillId="0" borderId="0" xfId="0" applyFont="1" applyFill="1" applyAlignment="1" applyProtection="1">
      <alignment horizontal="left"/>
    </xf>
    <xf numFmtId="0" fontId="51" fillId="0" borderId="0" xfId="0" applyFont="1" applyFill="1" applyAlignment="1" applyProtection="1">
      <alignment horizontal="left"/>
    </xf>
    <xf numFmtId="0" fontId="20" fillId="0" borderId="0" xfId="0" applyFont="1" applyFill="1" applyBorder="1" applyAlignment="1" applyProtection="1">
      <alignment horizontal="left" vertical="top"/>
    </xf>
    <xf numFmtId="0" fontId="5" fillId="0" borderId="0" xfId="0" applyFont="1" applyAlignment="1" applyProtection="1">
      <alignment vertical="top" wrapText="1"/>
    </xf>
    <xf numFmtId="0" fontId="5" fillId="0" borderId="0" xfId="0" applyFont="1" applyFill="1" applyAlignment="1" applyProtection="1">
      <alignment vertical="top" wrapText="1"/>
    </xf>
    <xf numFmtId="0" fontId="28" fillId="0" borderId="0" xfId="0" applyFont="1" applyFill="1" applyAlignment="1" applyProtection="1"/>
    <xf numFmtId="0" fontId="21" fillId="0" borderId="0" xfId="0" applyFont="1" applyProtection="1"/>
    <xf numFmtId="0" fontId="14" fillId="0" borderId="0" xfId="0" applyFont="1" applyFill="1" applyBorder="1" applyAlignment="1" applyProtection="1">
      <alignment horizontal="left"/>
    </xf>
    <xf numFmtId="2" fontId="29" fillId="0" borderId="0" xfId="0" applyNumberFormat="1" applyFont="1" applyFill="1" applyBorder="1" applyAlignment="1" applyProtection="1">
      <alignment horizontal="center" vertical="center" wrapText="1"/>
    </xf>
    <xf numFmtId="1" fontId="29" fillId="0" borderId="0" xfId="0" applyNumberFormat="1" applyFont="1" applyFill="1" applyBorder="1" applyAlignment="1" applyProtection="1">
      <alignment horizontal="center" vertical="center"/>
    </xf>
    <xf numFmtId="0" fontId="65" fillId="0" borderId="0" xfId="1" applyFont="1" applyAlignment="1" applyProtection="1"/>
    <xf numFmtId="0" fontId="15" fillId="0" borderId="0" xfId="0" applyFont="1" applyFill="1" applyBorder="1" applyAlignment="1" applyProtection="1">
      <alignment horizontal="center"/>
    </xf>
    <xf numFmtId="0" fontId="60" fillId="0" borderId="0" xfId="0" applyFont="1" applyFill="1" applyBorder="1" applyAlignment="1" applyProtection="1">
      <alignment horizontal="center"/>
    </xf>
    <xf numFmtId="0" fontId="45" fillId="0" borderId="0" xfId="0" applyFont="1" applyAlignment="1" applyProtection="1">
      <alignment vertical="center"/>
    </xf>
    <xf numFmtId="0" fontId="18" fillId="0" borderId="18" xfId="0" applyFont="1" applyBorder="1" applyAlignment="1" applyProtection="1">
      <alignment vertical="top" wrapText="1"/>
    </xf>
    <xf numFmtId="0" fontId="18" fillId="0" borderId="19" xfId="0" applyFont="1" applyBorder="1" applyAlignment="1" applyProtection="1">
      <alignment vertical="top" wrapText="1"/>
    </xf>
    <xf numFmtId="0" fontId="18" fillId="0" borderId="0" xfId="0" applyFont="1" applyBorder="1" applyAlignment="1" applyProtection="1">
      <alignment vertical="center"/>
    </xf>
    <xf numFmtId="0" fontId="18" fillId="0" borderId="0" xfId="0" applyFont="1" applyAlignment="1" applyProtection="1">
      <alignment vertical="center"/>
    </xf>
    <xf numFmtId="0" fontId="18" fillId="0" borderId="2" xfId="0" applyFont="1" applyBorder="1" applyAlignment="1" applyProtection="1">
      <alignment horizontal="left" vertical="top" wrapText="1"/>
    </xf>
    <xf numFmtId="0" fontId="18" fillId="0" borderId="9" xfId="0" applyFont="1" applyBorder="1" applyAlignment="1" applyProtection="1">
      <alignment horizontal="left" vertical="top" wrapText="1"/>
    </xf>
    <xf numFmtId="0" fontId="30" fillId="0" borderId="14" xfId="0" applyFont="1" applyBorder="1" applyAlignment="1" applyProtection="1">
      <alignment horizontal="left"/>
    </xf>
    <xf numFmtId="0" fontId="30" fillId="0" borderId="15" xfId="0" applyFont="1" applyBorder="1" applyAlignment="1" applyProtection="1">
      <alignment horizontal="center"/>
    </xf>
    <xf numFmtId="0" fontId="30" fillId="0" borderId="14" xfId="0" applyFont="1" applyBorder="1" applyAlignment="1" applyProtection="1">
      <alignment horizontal="left" indent="1"/>
    </xf>
    <xf numFmtId="0" fontId="30" fillId="0" borderId="15" xfId="0" applyFont="1" applyBorder="1" applyAlignment="1" applyProtection="1">
      <alignment horizontal="left"/>
    </xf>
    <xf numFmtId="0" fontId="20" fillId="0" borderId="14" xfId="0" applyFont="1" applyBorder="1" applyAlignment="1" applyProtection="1">
      <alignment vertical="center"/>
    </xf>
    <xf numFmtId="0" fontId="18" fillId="0" borderId="15" xfId="0" applyFont="1" applyBorder="1" applyAlignment="1" applyProtection="1">
      <alignment vertical="center"/>
    </xf>
    <xf numFmtId="0" fontId="20" fillId="0" borderId="15" xfId="0" applyFont="1" applyBorder="1" applyAlignment="1" applyProtection="1">
      <alignment vertical="center"/>
    </xf>
    <xf numFmtId="0" fontId="20" fillId="0" borderId="14" xfId="0" applyFont="1" applyBorder="1" applyAlignment="1" applyProtection="1">
      <alignment horizontal="left" vertical="center" indent="1"/>
    </xf>
    <xf numFmtId="0" fontId="20" fillId="0" borderId="0" xfId="0" applyFont="1" applyAlignment="1" applyProtection="1">
      <alignment vertical="center"/>
    </xf>
    <xf numFmtId="0" fontId="20" fillId="0" borderId="14" xfId="0" applyFont="1" applyFill="1" applyBorder="1" applyAlignment="1" applyProtection="1">
      <alignment horizontal="left" vertical="center" indent="1"/>
    </xf>
    <xf numFmtId="0" fontId="30" fillId="0" borderId="15" xfId="0" applyFont="1" applyBorder="1" applyAlignment="1" applyProtection="1">
      <alignment vertical="center"/>
    </xf>
    <xf numFmtId="0" fontId="0" fillId="0" borderId="0" xfId="0" applyFill="1" applyAlignment="1" applyProtection="1">
      <alignment vertical="top"/>
    </xf>
    <xf numFmtId="0" fontId="0" fillId="0" borderId="0" xfId="0" applyFill="1" applyAlignment="1" applyProtection="1"/>
    <xf numFmtId="0" fontId="0" fillId="0" borderId="0" xfId="0" applyFill="1" applyBorder="1" applyAlignment="1" applyProtection="1"/>
    <xf numFmtId="0" fontId="59" fillId="0" borderId="0" xfId="0" applyFont="1" applyFill="1" applyBorder="1" applyAlignment="1" applyProtection="1"/>
    <xf numFmtId="0" fontId="60" fillId="0" borderId="0" xfId="0" applyFont="1" applyAlignment="1" applyProtection="1"/>
    <xf numFmtId="0" fontId="17" fillId="0" borderId="0" xfId="0" applyFont="1" applyFill="1" applyAlignment="1" applyProtection="1"/>
    <xf numFmtId="0" fontId="6" fillId="0" borderId="0" xfId="0" applyFont="1" applyFill="1" applyAlignment="1" applyProtection="1"/>
    <xf numFmtId="0" fontId="7" fillId="0" borderId="0" xfId="0" applyFont="1" applyAlignment="1" applyProtection="1"/>
    <xf numFmtId="0" fontId="7" fillId="0" borderId="0" xfId="0" applyFont="1" applyAlignment="1" applyProtection="1">
      <alignment horizontal="left" vertical="top"/>
    </xf>
    <xf numFmtId="0" fontId="7" fillId="2" borderId="0" xfId="0" applyFont="1" applyFill="1" applyBorder="1" applyProtection="1"/>
    <xf numFmtId="0" fontId="7" fillId="0" borderId="0" xfId="0" applyFont="1" applyAlignment="1" applyProtection="1">
      <alignment horizontal="right" vertical="top"/>
    </xf>
    <xf numFmtId="0" fontId="7" fillId="2" borderId="0" xfId="0" applyFont="1" applyFill="1" applyBorder="1" applyAlignment="1" applyProtection="1">
      <alignment horizontal="left" vertical="top"/>
    </xf>
    <xf numFmtId="0" fontId="70" fillId="0" borderId="0" xfId="0" applyFont="1" applyAlignment="1" applyProtection="1">
      <alignment horizontal="right" vertical="top"/>
    </xf>
    <xf numFmtId="0" fontId="70" fillId="2" borderId="0" xfId="0" applyFont="1" applyFill="1" applyBorder="1" applyAlignment="1" applyProtection="1">
      <alignment horizontal="left" vertical="top"/>
    </xf>
    <xf numFmtId="0" fontId="70" fillId="0" borderId="0" xfId="0" applyFont="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vertical="top"/>
    </xf>
    <xf numFmtId="0" fontId="2" fillId="0" borderId="0" xfId="0" applyFont="1" applyFill="1" applyBorder="1" applyProtection="1"/>
    <xf numFmtId="0" fontId="1" fillId="0" borderId="0" xfId="0" applyFont="1" applyFill="1" applyBorder="1" applyAlignment="1" applyProtection="1">
      <alignment horizontal="right" vertical="top"/>
    </xf>
    <xf numFmtId="0" fontId="29" fillId="11" borderId="2" xfId="0" applyFont="1" applyFill="1" applyBorder="1" applyAlignment="1" applyProtection="1">
      <alignment horizontal="center" wrapText="1"/>
      <protection locked="0"/>
    </xf>
    <xf numFmtId="0" fontId="30" fillId="11" borderId="4" xfId="0" applyFont="1" applyFill="1" applyBorder="1" applyAlignment="1" applyProtection="1">
      <alignment horizontal="center"/>
      <protection locked="0"/>
    </xf>
    <xf numFmtId="0" fontId="29" fillId="11" borderId="4" xfId="0" applyFont="1" applyFill="1" applyBorder="1" applyAlignment="1" applyProtection="1">
      <alignment horizontal="center"/>
      <protection locked="0"/>
    </xf>
    <xf numFmtId="0" fontId="2" fillId="2" borderId="0" xfId="0" applyFont="1" applyFill="1" applyBorder="1" applyProtection="1"/>
    <xf numFmtId="0" fontId="2" fillId="12" borderId="0" xfId="0" applyFont="1" applyFill="1" applyProtection="1"/>
    <xf numFmtId="0" fontId="2" fillId="13" borderId="0" xfId="0" applyFont="1" applyFill="1" applyBorder="1" applyProtection="1"/>
    <xf numFmtId="0" fontId="20" fillId="0" borderId="0" xfId="0" applyFont="1" applyFill="1" applyBorder="1" applyAlignment="1" applyProtection="1">
      <alignment vertical="center" wrapText="1"/>
    </xf>
    <xf numFmtId="0" fontId="72" fillId="0" borderId="0" xfId="0" applyFont="1" applyFill="1" applyAlignment="1" applyProtection="1">
      <alignment horizontal="left" vertical="top"/>
    </xf>
    <xf numFmtId="0" fontId="72" fillId="5" borderId="0" xfId="0" applyFont="1" applyFill="1" applyAlignment="1" applyProtection="1">
      <alignment horizontal="left" vertical="top"/>
    </xf>
    <xf numFmtId="0" fontId="2" fillId="2" borderId="0" xfId="0" applyFont="1" applyFill="1" applyProtection="1"/>
    <xf numFmtId="0" fontId="29" fillId="0" borderId="0" xfId="0" applyFont="1" applyAlignment="1" applyProtection="1">
      <alignment horizontal="left"/>
    </xf>
    <xf numFmtId="0" fontId="15" fillId="2" borderId="0" xfId="0" applyFont="1" applyFill="1" applyBorder="1" applyAlignment="1" applyProtection="1">
      <alignment vertical="center" wrapText="1"/>
    </xf>
    <xf numFmtId="0" fontId="20" fillId="0" borderId="0" xfId="0" applyFont="1" applyAlignment="1" applyProtection="1">
      <alignment wrapText="1"/>
    </xf>
    <xf numFmtId="0" fontId="1"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7" fillId="0" borderId="0" xfId="0" applyFont="1" applyAlignment="1" applyProtection="1">
      <alignment vertical="top" wrapText="1"/>
    </xf>
    <xf numFmtId="0" fontId="70" fillId="0" borderId="0" xfId="0" applyFont="1" applyAlignment="1" applyProtection="1">
      <alignment vertical="top" wrapText="1"/>
    </xf>
    <xf numFmtId="0" fontId="69" fillId="2" borderId="0" xfId="0" applyFont="1" applyFill="1" applyAlignment="1" applyProtection="1">
      <alignment horizontal="center"/>
    </xf>
    <xf numFmtId="0" fontId="2" fillId="15" borderId="0" xfId="0" applyFont="1" applyFill="1" applyProtection="1"/>
    <xf numFmtId="0" fontId="69" fillId="0" borderId="0" xfId="0" applyFont="1" applyFill="1" applyAlignment="1" applyProtection="1">
      <alignment horizontal="center"/>
    </xf>
    <xf numFmtId="0" fontId="15" fillId="15" borderId="0" xfId="0" applyFont="1" applyFill="1" applyProtection="1"/>
    <xf numFmtId="0" fontId="15" fillId="15" borderId="0" xfId="0" applyFont="1" applyFill="1" applyBorder="1" applyAlignment="1" applyProtection="1">
      <alignment horizontal="center"/>
    </xf>
    <xf numFmtId="0" fontId="2" fillId="15" borderId="0" xfId="0" applyFont="1" applyFill="1" applyBorder="1" applyProtection="1"/>
    <xf numFmtId="0" fontId="2" fillId="10" borderId="20" xfId="0" applyFont="1" applyFill="1" applyBorder="1" applyAlignment="1" applyProtection="1">
      <alignment horizontal="left" indent="1"/>
    </xf>
    <xf numFmtId="0" fontId="12" fillId="3" borderId="0" xfId="0" applyFont="1" applyFill="1" applyAlignment="1" applyProtection="1">
      <alignment horizontal="left" vertical="center"/>
    </xf>
    <xf numFmtId="0" fontId="41" fillId="9" borderId="4" xfId="0" applyFont="1" applyFill="1" applyBorder="1" applyAlignment="1" applyProtection="1">
      <alignment horizontal="center"/>
    </xf>
    <xf numFmtId="0" fontId="69" fillId="4" borderId="1" xfId="0" applyFont="1" applyFill="1" applyBorder="1" applyAlignment="1" applyProtection="1">
      <alignment horizontal="center"/>
    </xf>
    <xf numFmtId="0" fontId="69" fillId="16" borderId="0" xfId="0" applyFont="1" applyFill="1" applyAlignment="1" applyProtection="1">
      <alignment horizontal="center"/>
    </xf>
    <xf numFmtId="0" fontId="53" fillId="15" borderId="0" xfId="0" applyFont="1" applyFill="1" applyAlignment="1" applyProtection="1"/>
    <xf numFmtId="0" fontId="4" fillId="15" borderId="0" xfId="0" applyFont="1" applyFill="1" applyProtection="1"/>
    <xf numFmtId="0" fontId="15" fillId="15" borderId="0" xfId="0" applyFont="1" applyFill="1" applyBorder="1" applyAlignment="1" applyProtection="1"/>
    <xf numFmtId="0" fontId="69" fillId="0" borderId="0" xfId="0" applyFont="1" applyFill="1" applyBorder="1" applyAlignment="1" applyProtection="1">
      <alignment horizontal="center"/>
    </xf>
    <xf numFmtId="0" fontId="41" fillId="9" borderId="0" xfId="0" applyFont="1" applyFill="1" applyAlignment="1" applyProtection="1">
      <alignment horizontal="center"/>
    </xf>
    <xf numFmtId="0" fontId="4" fillId="0" borderId="0" xfId="0" applyFont="1" applyFill="1" applyBorder="1" applyAlignment="1" applyProtection="1">
      <alignment horizontal="left" vertical="top"/>
    </xf>
    <xf numFmtId="0" fontId="41" fillId="0" borderId="0" xfId="0" applyFont="1" applyFill="1" applyAlignment="1" applyProtection="1">
      <alignment horizontal="center"/>
    </xf>
    <xf numFmtId="0" fontId="50" fillId="0" borderId="0" xfId="0" applyFont="1" applyBorder="1" applyAlignment="1" applyProtection="1">
      <alignment horizontal="center" vertical="center" wrapText="1"/>
    </xf>
    <xf numFmtId="0" fontId="20" fillId="0" borderId="10" xfId="0" applyFont="1" applyBorder="1" applyAlignment="1" applyProtection="1">
      <alignment horizontal="center" wrapText="1"/>
    </xf>
    <xf numFmtId="0" fontId="20" fillId="0" borderId="6" xfId="0" applyFont="1" applyBorder="1" applyAlignment="1" applyProtection="1">
      <alignment horizontal="center" wrapText="1"/>
    </xf>
    <xf numFmtId="0" fontId="29" fillId="8" borderId="4" xfId="0" applyFont="1" applyFill="1" applyBorder="1" applyAlignment="1" applyProtection="1">
      <alignment horizontal="center" vertical="center"/>
    </xf>
    <xf numFmtId="0" fontId="20"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8" fillId="0" borderId="0" xfId="0" applyFont="1" applyFill="1" applyBorder="1" applyAlignment="1" applyProtection="1">
      <alignment horizontal="left"/>
    </xf>
    <xf numFmtId="0" fontId="54" fillId="0" borderId="0" xfId="0" applyFont="1" applyFill="1" applyAlignment="1" applyProtection="1">
      <alignment horizontal="left"/>
    </xf>
    <xf numFmtId="0" fontId="20" fillId="0" borderId="6" xfId="0" applyFont="1" applyBorder="1" applyAlignment="1" applyProtection="1">
      <alignment horizontal="center" wrapText="1"/>
    </xf>
    <xf numFmtId="0" fontId="20" fillId="0" borderId="10" xfId="0" applyFont="1" applyBorder="1" applyAlignment="1" applyProtection="1">
      <alignment horizontal="center" wrapText="1"/>
    </xf>
    <xf numFmtId="0" fontId="74" fillId="0" borderId="0" xfId="0" applyFont="1" applyAlignment="1" applyProtection="1"/>
    <xf numFmtId="0" fontId="75" fillId="5" borderId="0" xfId="0" applyFont="1" applyFill="1" applyBorder="1" applyProtection="1"/>
    <xf numFmtId="0" fontId="75" fillId="0" borderId="0" xfId="0" applyFont="1" applyProtection="1"/>
    <xf numFmtId="0" fontId="69" fillId="0" borderId="0" xfId="0" applyFont="1" applyFill="1" applyBorder="1" applyAlignment="1" applyProtection="1"/>
    <xf numFmtId="0" fontId="2" fillId="0" borderId="0" xfId="0" applyFont="1" applyAlignment="1" applyProtection="1">
      <alignment vertical="top" wrapText="1"/>
    </xf>
    <xf numFmtId="0" fontId="72" fillId="0" borderId="0" xfId="0" applyFont="1" applyFill="1" applyAlignment="1" applyProtection="1">
      <alignment vertical="top"/>
    </xf>
    <xf numFmtId="0" fontId="72" fillId="0" borderId="0" xfId="0" applyFont="1" applyFill="1" applyAlignment="1" applyProtection="1">
      <alignment horizontal="center" vertical="top"/>
    </xf>
    <xf numFmtId="0" fontId="53" fillId="2" borderId="0" xfId="0" applyFont="1" applyFill="1" applyBorder="1" applyProtection="1"/>
    <xf numFmtId="0" fontId="15" fillId="0" borderId="0" xfId="0" applyFont="1" applyAlignment="1" applyProtection="1"/>
    <xf numFmtId="0" fontId="15" fillId="2" borderId="0" xfId="0" applyFont="1" applyFill="1" applyBorder="1" applyProtection="1"/>
    <xf numFmtId="0" fontId="51" fillId="0" borderId="0" xfId="0" applyFont="1" applyAlignment="1" applyProtection="1">
      <alignment horizontal="left" vertical="top" wrapText="1"/>
    </xf>
    <xf numFmtId="0" fontId="57" fillId="0" borderId="0" xfId="0" applyFont="1" applyAlignment="1" applyProtection="1">
      <alignment horizontal="left" vertical="top"/>
    </xf>
    <xf numFmtId="0" fontId="51" fillId="0" borderId="0" xfId="0" applyFont="1" applyAlignment="1" applyProtection="1">
      <alignment horizontal="left" vertical="top"/>
    </xf>
    <xf numFmtId="0" fontId="20" fillId="0" borderId="0" xfId="0" applyFont="1" applyBorder="1" applyAlignment="1" applyProtection="1">
      <alignment horizontal="left" vertical="top"/>
    </xf>
    <xf numFmtId="0" fontId="2" fillId="17" borderId="0" xfId="0" applyFont="1" applyFill="1" applyProtection="1"/>
    <xf numFmtId="0" fontId="2" fillId="18" borderId="0" xfId="0" applyFont="1" applyFill="1" applyProtection="1"/>
    <xf numFmtId="0" fontId="2" fillId="19" borderId="0" xfId="0" applyFont="1" applyFill="1" applyProtection="1"/>
    <xf numFmtId="0" fontId="4" fillId="0" borderId="0" xfId="0" applyFont="1" applyAlignment="1" applyProtection="1">
      <alignment horizontal="left" vertical="center" wrapText="1"/>
    </xf>
    <xf numFmtId="0" fontId="57" fillId="18" borderId="0" xfId="0" applyFont="1" applyFill="1" applyProtection="1"/>
    <xf numFmtId="0" fontId="1" fillId="20" borderId="17" xfId="0" applyFont="1" applyFill="1" applyBorder="1" applyAlignment="1" applyProtection="1">
      <alignment horizontal="left" vertical="top"/>
    </xf>
    <xf numFmtId="0" fontId="1" fillId="20" borderId="18" xfId="0" applyFont="1" applyFill="1" applyBorder="1" applyAlignment="1" applyProtection="1">
      <alignment vertical="top" wrapText="1"/>
    </xf>
    <xf numFmtId="0" fontId="0" fillId="20" borderId="19" xfId="0" applyFill="1" applyBorder="1" applyAlignment="1" applyProtection="1">
      <alignment vertical="top" wrapText="1"/>
    </xf>
    <xf numFmtId="0" fontId="7" fillId="20" borderId="5" xfId="0" applyFont="1" applyFill="1" applyBorder="1" applyAlignment="1" applyProtection="1">
      <alignment vertical="top" wrapText="1"/>
    </xf>
    <xf numFmtId="0" fontId="7" fillId="20" borderId="8" xfId="0" applyFont="1" applyFill="1" applyBorder="1" applyAlignment="1" applyProtection="1">
      <alignment vertical="top" wrapText="1"/>
    </xf>
    <xf numFmtId="0" fontId="70" fillId="20" borderId="5" xfId="0" applyFont="1" applyFill="1" applyBorder="1" applyAlignment="1" applyProtection="1">
      <alignment vertical="top" wrapText="1"/>
    </xf>
    <xf numFmtId="0" fontId="70" fillId="20" borderId="8" xfId="0" applyFont="1" applyFill="1" applyBorder="1" applyAlignment="1" applyProtection="1">
      <alignment vertical="top" wrapText="1"/>
    </xf>
    <xf numFmtId="0" fontId="36" fillId="20" borderId="0" xfId="0" applyFont="1" applyFill="1" applyBorder="1" applyAlignment="1" applyProtection="1">
      <alignment horizontal="left" vertical="top" wrapText="1" readingOrder="1"/>
    </xf>
    <xf numFmtId="0" fontId="7" fillId="20" borderId="0" xfId="0" applyFont="1" applyFill="1" applyBorder="1" applyAlignment="1" applyProtection="1">
      <alignment vertical="top"/>
    </xf>
    <xf numFmtId="0" fontId="7" fillId="20" borderId="0" xfId="0" applyFont="1" applyFill="1" applyBorder="1" applyAlignment="1" applyProtection="1">
      <alignment vertical="top" wrapText="1"/>
    </xf>
    <xf numFmtId="0" fontId="7" fillId="0" borderId="0" xfId="0" applyFont="1" applyAlignment="1" applyProtection="1">
      <alignment horizontal="left"/>
    </xf>
    <xf numFmtId="0" fontId="7" fillId="2" borderId="0" xfId="0" applyFont="1" applyFill="1" applyAlignment="1" applyProtection="1">
      <alignment horizontal="left"/>
    </xf>
    <xf numFmtId="0" fontId="7" fillId="20" borderId="5" xfId="0" applyFont="1" applyFill="1" applyBorder="1" applyAlignment="1" applyProtection="1">
      <alignment horizontal="left"/>
    </xf>
    <xf numFmtId="0" fontId="7" fillId="20" borderId="0" xfId="0" applyFont="1" applyFill="1" applyBorder="1" applyAlignment="1" applyProtection="1">
      <alignment horizontal="left"/>
    </xf>
    <xf numFmtId="0" fontId="7" fillId="20" borderId="8" xfId="0" applyFont="1" applyFill="1" applyBorder="1" applyAlignment="1" applyProtection="1">
      <alignment horizontal="left"/>
    </xf>
    <xf numFmtId="0" fontId="7" fillId="0" borderId="0" xfId="0" applyFont="1" applyFill="1" applyBorder="1" applyProtection="1"/>
    <xf numFmtId="0" fontId="7" fillId="20" borderId="5" xfId="0" applyFont="1" applyFill="1" applyBorder="1" applyProtection="1"/>
    <xf numFmtId="0" fontId="82" fillId="20" borderId="8" xfId="0" applyFont="1" applyFill="1" applyBorder="1" applyAlignment="1" applyProtection="1">
      <alignment vertical="top" wrapText="1"/>
    </xf>
    <xf numFmtId="0" fontId="82" fillId="0" borderId="0" xfId="0" applyFont="1" applyFill="1" applyBorder="1" applyAlignment="1" applyProtection="1">
      <alignment vertical="top" wrapText="1"/>
    </xf>
    <xf numFmtId="0" fontId="7" fillId="0" borderId="0" xfId="0" applyFont="1" applyFill="1" applyBorder="1" applyAlignment="1" applyProtection="1">
      <alignment horizontal="left" vertical="top"/>
    </xf>
    <xf numFmtId="0" fontId="1" fillId="20" borderId="5" xfId="0" applyFont="1" applyFill="1" applyBorder="1" applyProtection="1"/>
    <xf numFmtId="0" fontId="72" fillId="20" borderId="0" xfId="0" applyFont="1" applyFill="1" applyBorder="1" applyAlignment="1" applyProtection="1">
      <alignment horizontal="center" vertical="top"/>
    </xf>
    <xf numFmtId="0" fontId="1" fillId="20" borderId="0" xfId="0" applyFont="1" applyFill="1" applyBorder="1" applyAlignment="1" applyProtection="1">
      <alignment vertical="top" wrapText="1"/>
    </xf>
    <xf numFmtId="0" fontId="0" fillId="20" borderId="8" xfId="0" applyFill="1" applyBorder="1" applyAlignment="1" applyProtection="1">
      <alignment vertical="top" wrapText="1"/>
    </xf>
    <xf numFmtId="0" fontId="7" fillId="20" borderId="5" xfId="0" applyFont="1" applyFill="1" applyBorder="1" applyAlignment="1" applyProtection="1">
      <alignment horizontal="left" vertical="top"/>
    </xf>
    <xf numFmtId="0" fontId="7" fillId="0" borderId="0" xfId="0" applyFont="1" applyFill="1" applyBorder="1" applyAlignment="1" applyProtection="1">
      <alignment horizontal="left" vertical="top" wrapText="1"/>
    </xf>
    <xf numFmtId="0" fontId="7" fillId="20" borderId="0" xfId="0" applyFont="1" applyFill="1" applyBorder="1" applyAlignment="1" applyProtection="1">
      <alignment horizontal="left" vertical="top" wrapText="1"/>
    </xf>
    <xf numFmtId="0" fontId="1" fillId="20" borderId="3" xfId="0" applyFont="1" applyFill="1" applyBorder="1" applyAlignment="1" applyProtection="1">
      <alignment horizontal="left" vertical="top"/>
    </xf>
    <xf numFmtId="0" fontId="1" fillId="20" borderId="2" xfId="0" applyFont="1" applyFill="1" applyBorder="1" applyAlignment="1" applyProtection="1">
      <alignment vertical="top" wrapText="1"/>
    </xf>
    <xf numFmtId="0" fontId="0" fillId="20" borderId="9" xfId="0" applyFill="1" applyBorder="1" applyAlignment="1" applyProtection="1">
      <alignment vertical="top" wrapText="1"/>
    </xf>
    <xf numFmtId="0" fontId="2" fillId="0" borderId="0" xfId="0" applyFont="1" applyAlignment="1" applyProtection="1">
      <alignment horizontal="left" vertical="top"/>
    </xf>
    <xf numFmtId="0" fontId="36" fillId="20" borderId="0" xfId="0" applyFont="1" applyFill="1" applyBorder="1" applyAlignment="1" applyProtection="1">
      <alignment vertical="top" wrapText="1" readingOrder="1"/>
    </xf>
    <xf numFmtId="0" fontId="7" fillId="0" borderId="0" xfId="0" applyFont="1" applyFill="1" applyBorder="1" applyAlignment="1" applyProtection="1"/>
    <xf numFmtId="0" fontId="36" fillId="0" borderId="0" xfId="0" applyFont="1" applyFill="1" applyBorder="1" applyAlignment="1" applyProtection="1">
      <alignment vertical="top" wrapText="1" readingOrder="1"/>
    </xf>
    <xf numFmtId="0" fontId="36" fillId="0" borderId="0" xfId="0" applyFont="1" applyFill="1" applyBorder="1" applyAlignment="1" applyProtection="1">
      <alignment horizontal="left" vertical="top" wrapText="1" readingOrder="1"/>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left"/>
    </xf>
    <xf numFmtId="0" fontId="2" fillId="0" borderId="0" xfId="0" applyFont="1" applyFill="1" applyBorder="1" applyAlignment="1" applyProtection="1"/>
    <xf numFmtId="0" fontId="1" fillId="20" borderId="19" xfId="0" applyFont="1" applyFill="1" applyBorder="1" applyAlignment="1" applyProtection="1">
      <alignment vertical="top" wrapText="1"/>
    </xf>
    <xf numFmtId="0" fontId="36" fillId="20" borderId="8" xfId="0" applyFont="1" applyFill="1" applyBorder="1" applyAlignment="1" applyProtection="1">
      <alignment horizontal="left" vertical="top" wrapText="1" readingOrder="1"/>
    </xf>
    <xf numFmtId="0" fontId="7" fillId="20" borderId="0" xfId="0" applyFont="1" applyFill="1" applyBorder="1" applyAlignment="1" applyProtection="1">
      <alignment horizontal="left" vertical="top"/>
    </xf>
    <xf numFmtId="0" fontId="1" fillId="20" borderId="8" xfId="0" applyFont="1" applyFill="1" applyBorder="1" applyAlignment="1" applyProtection="1">
      <alignment vertical="top" wrapText="1"/>
    </xf>
    <xf numFmtId="0" fontId="1" fillId="20" borderId="9" xfId="0" applyFont="1" applyFill="1" applyBorder="1" applyAlignment="1" applyProtection="1">
      <alignment vertical="top" wrapText="1"/>
    </xf>
    <xf numFmtId="0" fontId="31" fillId="0" borderId="0" xfId="0" applyFont="1" applyFill="1" applyBorder="1" applyAlignment="1" applyProtection="1">
      <alignment horizontal="center"/>
    </xf>
    <xf numFmtId="0" fontId="77" fillId="0" borderId="0" xfId="1" applyFont="1" applyAlignment="1" applyProtection="1">
      <alignment vertical="top"/>
    </xf>
    <xf numFmtId="0" fontId="18" fillId="0" borderId="26" xfId="0" applyFont="1" applyBorder="1" applyAlignment="1" applyProtection="1"/>
    <xf numFmtId="0" fontId="18" fillId="0" borderId="27" xfId="0" applyFont="1" applyBorder="1" applyAlignment="1" applyProtection="1"/>
    <xf numFmtId="0" fontId="18" fillId="0" borderId="0" xfId="0" applyFont="1" applyAlignment="1" applyProtection="1">
      <alignment vertical="top"/>
    </xf>
    <xf numFmtId="0" fontId="37" fillId="0" borderId="27" xfId="0" applyFont="1" applyBorder="1" applyProtection="1"/>
    <xf numFmtId="0" fontId="18" fillId="0" borderId="27" xfId="0" applyFont="1" applyBorder="1" applyAlignment="1" applyProtection="1">
      <alignment vertical="center"/>
    </xf>
    <xf numFmtId="0" fontId="20" fillId="0" borderId="24" xfId="0" applyFont="1" applyBorder="1" applyAlignment="1" applyProtection="1">
      <alignment vertical="center"/>
    </xf>
    <xf numFmtId="0" fontId="37" fillId="0" borderId="18" xfId="0" applyFont="1" applyBorder="1" applyProtection="1"/>
    <xf numFmtId="0" fontId="18" fillId="0" borderId="18" xfId="0" applyFont="1" applyBorder="1" applyAlignment="1" applyProtection="1">
      <alignment vertical="center"/>
    </xf>
    <xf numFmtId="0" fontId="20" fillId="0" borderId="19" xfId="0" applyFont="1" applyBorder="1" applyAlignment="1" applyProtection="1">
      <alignment vertical="center"/>
    </xf>
    <xf numFmtId="0" fontId="5" fillId="0" borderId="0" xfId="0" applyFont="1" applyBorder="1" applyAlignment="1" applyProtection="1">
      <alignment vertical="top"/>
    </xf>
    <xf numFmtId="0" fontId="19" fillId="5" borderId="8" xfId="0" applyFont="1" applyFill="1" applyBorder="1" applyAlignment="1" applyProtection="1">
      <alignment vertical="top"/>
    </xf>
    <xf numFmtId="0" fontId="20" fillId="0" borderId="5" xfId="0" applyFont="1" applyBorder="1" applyAlignment="1" applyProtection="1">
      <alignment vertical="top"/>
    </xf>
    <xf numFmtId="0" fontId="0" fillId="0" borderId="3" xfId="0" applyBorder="1" applyProtection="1"/>
    <xf numFmtId="0" fontId="0" fillId="5" borderId="2" xfId="0" applyFill="1" applyBorder="1" applyProtection="1"/>
    <xf numFmtId="0" fontId="0" fillId="0" borderId="2" xfId="0" applyBorder="1" applyProtection="1"/>
    <xf numFmtId="0" fontId="25" fillId="0" borderId="2" xfId="0" applyFont="1" applyBorder="1" applyProtection="1"/>
    <xf numFmtId="0" fontId="23" fillId="5" borderId="9" xfId="0" applyFont="1" applyFill="1" applyBorder="1" applyProtection="1"/>
    <xf numFmtId="0" fontId="20" fillId="0" borderId="18" xfId="0" applyFont="1" applyBorder="1" applyAlignment="1" applyProtection="1">
      <alignment horizontal="left" vertical="center" indent="1"/>
    </xf>
    <xf numFmtId="0" fontId="20" fillId="0" borderId="26" xfId="0" applyFont="1" applyBorder="1" applyAlignment="1" applyProtection="1">
      <alignment horizontal="left" vertical="center" indent="1"/>
    </xf>
    <xf numFmtId="0" fontId="18" fillId="0" borderId="5" xfId="0" applyFont="1" applyBorder="1" applyAlignment="1" applyProtection="1">
      <alignment vertical="top"/>
    </xf>
    <xf numFmtId="0" fontId="46" fillId="0" borderId="0" xfId="0" applyFont="1" applyBorder="1" applyAlignment="1" applyProtection="1">
      <alignment vertical="top"/>
    </xf>
    <xf numFmtId="0" fontId="18" fillId="0" borderId="8" xfId="0" applyFont="1" applyBorder="1" applyAlignment="1" applyProtection="1">
      <alignment vertical="top"/>
    </xf>
    <xf numFmtId="0" fontId="76" fillId="0" borderId="0" xfId="1" applyFont="1" applyAlignment="1" applyProtection="1">
      <alignment horizontal="left"/>
    </xf>
    <xf numFmtId="0" fontId="77" fillId="0" borderId="0" xfId="1" applyFont="1" applyAlignment="1" applyProtection="1">
      <alignment vertical="top" wrapText="1"/>
    </xf>
    <xf numFmtId="0" fontId="76" fillId="18" borderId="0" xfId="1" applyFont="1" applyFill="1" applyAlignment="1" applyProtection="1"/>
    <xf numFmtId="0" fontId="76" fillId="0" borderId="0" xfId="1" applyFont="1" applyAlignment="1" applyProtection="1"/>
    <xf numFmtId="0" fontId="76" fillId="20" borderId="8" xfId="1" applyFont="1" applyFill="1" applyBorder="1" applyAlignment="1" applyProtection="1">
      <alignment vertical="top" wrapText="1"/>
    </xf>
    <xf numFmtId="0" fontId="76" fillId="0" borderId="0" xfId="1" applyFont="1" applyFill="1" applyBorder="1" applyAlignment="1" applyProtection="1">
      <alignment vertical="top" wrapText="1"/>
    </xf>
    <xf numFmtId="0" fontId="76" fillId="20" borderId="0" xfId="1" applyFont="1" applyFill="1" applyBorder="1" applyAlignment="1" applyProtection="1">
      <alignment vertical="top" wrapText="1"/>
    </xf>
    <xf numFmtId="0" fontId="7" fillId="20" borderId="0" xfId="0" applyFont="1" applyFill="1" applyProtection="1"/>
    <xf numFmtId="0" fontId="20" fillId="0" borderId="0" xfId="0" applyFont="1" applyAlignment="1" applyProtection="1">
      <alignment vertical="top" wrapText="1"/>
    </xf>
    <xf numFmtId="0" fontId="76" fillId="20" borderId="0" xfId="1" applyFont="1" applyFill="1" applyBorder="1" applyAlignment="1" applyProtection="1">
      <alignment vertical="top"/>
    </xf>
    <xf numFmtId="0" fontId="76" fillId="20" borderId="0" xfId="1" applyFont="1" applyFill="1" applyBorder="1" applyAlignment="1" applyProtection="1"/>
    <xf numFmtId="0" fontId="77" fillId="0" borderId="0" xfId="1" applyFont="1" applyFill="1" applyBorder="1" applyAlignment="1" applyProtection="1">
      <protection locked="0"/>
    </xf>
    <xf numFmtId="0" fontId="4" fillId="0" borderId="0" xfId="1" applyFont="1" applyFill="1" applyBorder="1" applyAlignment="1" applyProtection="1">
      <protection locked="0"/>
    </xf>
    <xf numFmtId="0" fontId="77" fillId="20" borderId="0" xfId="1" applyFont="1" applyFill="1" applyBorder="1" applyAlignment="1" applyProtection="1">
      <alignment vertical="top" wrapText="1"/>
      <protection locked="0"/>
    </xf>
    <xf numFmtId="0" fontId="77" fillId="0" borderId="0" xfId="1" applyFont="1" applyBorder="1" applyAlignment="1" applyProtection="1">
      <alignment horizontal="left" vertical="top"/>
      <protection locked="0"/>
    </xf>
    <xf numFmtId="0" fontId="77" fillId="0" borderId="0" xfId="1" applyFont="1" applyFill="1" applyBorder="1" applyAlignment="1" applyProtection="1">
      <alignment horizontal="left"/>
      <protection locked="0"/>
    </xf>
    <xf numFmtId="0" fontId="77" fillId="0" borderId="0" xfId="1" applyFont="1" applyAlignment="1" applyProtection="1">
      <alignment horizontal="left"/>
      <protection locked="0"/>
    </xf>
    <xf numFmtId="0" fontId="4" fillId="0" borderId="0" xfId="0" applyFont="1" applyAlignment="1" applyProtection="1">
      <alignment horizontal="left" vertical="top" wrapText="1"/>
    </xf>
    <xf numFmtId="0" fontId="53" fillId="0" borderId="0" xfId="0" applyFont="1" applyAlignment="1" applyProtection="1">
      <alignment horizontal="center" vertical="center" wrapText="1"/>
    </xf>
    <xf numFmtId="0" fontId="77" fillId="20" borderId="0" xfId="1" applyFont="1" applyFill="1" applyBorder="1" applyAlignment="1" applyProtection="1">
      <protection locked="0"/>
    </xf>
    <xf numFmtId="0" fontId="43" fillId="0" borderId="0" xfId="0" applyFont="1" applyAlignment="1" applyProtection="1">
      <alignment horizontal="center" wrapText="1"/>
    </xf>
    <xf numFmtId="0" fontId="53" fillId="6" borderId="17" xfId="0" applyFont="1" applyFill="1" applyBorder="1" applyAlignment="1" applyProtection="1">
      <alignment horizontal="center" vertical="center" wrapText="1"/>
    </xf>
    <xf numFmtId="0" fontId="53" fillId="6" borderId="18" xfId="0" applyFont="1" applyFill="1" applyBorder="1" applyAlignment="1" applyProtection="1">
      <alignment horizontal="center" vertical="center" wrapText="1"/>
    </xf>
    <xf numFmtId="0" fontId="53" fillId="6" borderId="19" xfId="0" applyFont="1" applyFill="1" applyBorder="1" applyAlignment="1" applyProtection="1">
      <alignment horizontal="center" vertical="center" wrapText="1"/>
    </xf>
    <xf numFmtId="0" fontId="77" fillId="0" borderId="0" xfId="1" applyFont="1" applyAlignment="1" applyProtection="1">
      <alignment horizontal="left" vertical="top"/>
      <protection locked="0"/>
    </xf>
    <xf numFmtId="0" fontId="51" fillId="0" borderId="0" xfId="0" applyFont="1" applyAlignment="1" applyProtection="1">
      <alignment horizontal="left" vertical="top" wrapText="1"/>
    </xf>
    <xf numFmtId="0" fontId="53" fillId="0" borderId="0" xfId="0" applyFont="1" applyFill="1" applyAlignment="1" applyProtection="1">
      <alignment horizontal="left" vertical="top" wrapText="1"/>
    </xf>
    <xf numFmtId="0" fontId="77" fillId="0" borderId="0" xfId="1" applyFont="1" applyBorder="1" applyAlignment="1" applyProtection="1">
      <alignment horizontal="left"/>
      <protection locked="0"/>
    </xf>
    <xf numFmtId="0" fontId="81" fillId="20" borderId="0" xfId="0" applyFont="1" applyFill="1" applyBorder="1" applyAlignment="1" applyProtection="1">
      <alignment horizontal="center" vertical="top"/>
    </xf>
    <xf numFmtId="0" fontId="36" fillId="20" borderId="0" xfId="0" applyFont="1" applyFill="1" applyBorder="1" applyAlignment="1" applyProtection="1">
      <alignment horizontal="left" vertical="top" wrapText="1" readingOrder="1"/>
    </xf>
    <xf numFmtId="0" fontId="36" fillId="20" borderId="8" xfId="0" applyFont="1" applyFill="1" applyBorder="1" applyAlignment="1" applyProtection="1">
      <alignment horizontal="left" vertical="top" wrapText="1" readingOrder="1"/>
    </xf>
    <xf numFmtId="0" fontId="76" fillId="20" borderId="0" xfId="1" applyFont="1" applyFill="1" applyBorder="1" applyAlignment="1" applyProtection="1">
      <alignment horizontal="left" vertical="top"/>
      <protection locked="0"/>
    </xf>
    <xf numFmtId="0" fontId="20" fillId="0" borderId="0" xfId="0" applyFont="1" applyAlignment="1" applyProtection="1">
      <alignment horizontal="left" vertical="top" wrapText="1"/>
    </xf>
    <xf numFmtId="0" fontId="4" fillId="0" borderId="0" xfId="0" applyFont="1" applyFill="1" applyAlignment="1" applyProtection="1">
      <alignment horizontal="left" vertical="top" wrapText="1"/>
    </xf>
    <xf numFmtId="0" fontId="69" fillId="0" borderId="0" xfId="0" applyFont="1" applyFill="1" applyBorder="1" applyAlignment="1" applyProtection="1">
      <alignment horizontal="center"/>
    </xf>
    <xf numFmtId="2" fontId="29" fillId="11" borderId="4" xfId="0" applyNumberFormat="1" applyFont="1" applyFill="1" applyBorder="1" applyAlignment="1" applyProtection="1">
      <alignment horizontal="center"/>
      <protection locked="0"/>
    </xf>
    <xf numFmtId="2" fontId="29" fillId="8" borderId="11" xfId="0" applyNumberFormat="1" applyFont="1" applyFill="1" applyBorder="1" applyAlignment="1" applyProtection="1">
      <alignment horizontal="center"/>
    </xf>
    <xf numFmtId="2" fontId="29" fillId="8" borderId="6" xfId="0" applyNumberFormat="1" applyFont="1" applyFill="1" applyBorder="1" applyAlignment="1" applyProtection="1">
      <alignment horizontal="center"/>
    </xf>
    <xf numFmtId="2" fontId="29" fillId="8" borderId="7" xfId="0" applyNumberFormat="1" applyFont="1" applyFill="1" applyBorder="1" applyAlignment="1" applyProtection="1">
      <alignment horizontal="center"/>
    </xf>
    <xf numFmtId="2" fontId="15" fillId="11" borderId="4" xfId="0" applyNumberFormat="1" applyFont="1" applyFill="1" applyBorder="1" applyAlignment="1" applyProtection="1">
      <alignment horizontal="center"/>
      <protection locked="0"/>
    </xf>
    <xf numFmtId="0" fontId="41" fillId="0" borderId="0" xfId="0" applyFont="1" applyFill="1" applyAlignment="1" applyProtection="1">
      <alignment horizontal="center"/>
    </xf>
    <xf numFmtId="0" fontId="0" fillId="0" borderId="0"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30" fillId="0" borderId="15" xfId="0" applyFont="1" applyBorder="1" applyAlignment="1" applyProtection="1">
      <alignment horizontal="center" wrapText="1"/>
    </xf>
    <xf numFmtId="0" fontId="30" fillId="0" borderId="16" xfId="0" applyFont="1" applyBorder="1" applyAlignment="1" applyProtection="1">
      <alignment horizontal="center" wrapText="1"/>
    </xf>
    <xf numFmtId="0" fontId="77" fillId="0" borderId="0" xfId="1" applyFont="1" applyAlignment="1" applyProtection="1">
      <alignment horizontal="left" vertical="top" wrapText="1"/>
      <protection locked="0"/>
    </xf>
    <xf numFmtId="0" fontId="24" fillId="7" borderId="3" xfId="0" applyFont="1" applyFill="1" applyBorder="1" applyAlignment="1" applyProtection="1">
      <alignment horizontal="left" vertical="center" indent="1"/>
    </xf>
    <xf numFmtId="0" fontId="24" fillId="7" borderId="2" xfId="0" applyFont="1" applyFill="1" applyBorder="1" applyAlignment="1" applyProtection="1">
      <alignment horizontal="left" vertical="center" indent="1"/>
    </xf>
    <xf numFmtId="0" fontId="24" fillId="7" borderId="9" xfId="0" applyFont="1" applyFill="1" applyBorder="1" applyAlignment="1" applyProtection="1">
      <alignment horizontal="left" vertical="center" indent="1"/>
    </xf>
    <xf numFmtId="2" fontId="29" fillId="8" borderId="4" xfId="0" applyNumberFormat="1" applyFont="1" applyFill="1" applyBorder="1" applyAlignment="1" applyProtection="1">
      <alignment horizontal="center"/>
    </xf>
    <xf numFmtId="0" fontId="41" fillId="9" borderId="0" xfId="0" applyFont="1" applyFill="1" applyAlignment="1" applyProtection="1">
      <alignment horizontal="center"/>
    </xf>
    <xf numFmtId="0" fontId="29" fillId="0" borderId="4" xfId="0" applyFont="1" applyBorder="1" applyAlignment="1" applyProtection="1">
      <alignment horizontal="right" wrapText="1"/>
    </xf>
    <xf numFmtId="2" fontId="29" fillId="8" borderId="14" xfId="0" applyNumberFormat="1" applyFont="1" applyFill="1" applyBorder="1" applyAlignment="1" applyProtection="1">
      <alignment horizontal="center" vertical="center"/>
    </xf>
    <xf numFmtId="2" fontId="29" fillId="8" borderId="15" xfId="0" applyNumberFormat="1" applyFont="1" applyFill="1" applyBorder="1" applyAlignment="1" applyProtection="1">
      <alignment horizontal="center" vertical="center"/>
    </xf>
    <xf numFmtId="2" fontId="29" fillId="8" borderId="16" xfId="0" applyNumberFormat="1" applyFont="1" applyFill="1" applyBorder="1" applyAlignment="1" applyProtection="1">
      <alignment horizontal="center" vertical="center"/>
    </xf>
    <xf numFmtId="2" fontId="53" fillId="8" borderId="23" xfId="0" applyNumberFormat="1" applyFont="1" applyFill="1" applyBorder="1" applyAlignment="1" applyProtection="1">
      <alignment horizontal="center"/>
    </xf>
    <xf numFmtId="2" fontId="53" fillId="8" borderId="25" xfId="0" applyNumberFormat="1" applyFont="1" applyFill="1" applyBorder="1" applyAlignment="1" applyProtection="1">
      <alignment horizontal="center"/>
    </xf>
    <xf numFmtId="2" fontId="53" fillId="8" borderId="24" xfId="0" applyNumberFormat="1" applyFont="1" applyFill="1" applyBorder="1" applyAlignment="1" applyProtection="1">
      <alignment horizontal="center"/>
    </xf>
    <xf numFmtId="166" fontId="29" fillId="8" borderId="14" xfId="0" applyNumberFormat="1" applyFont="1" applyFill="1" applyBorder="1" applyAlignment="1" applyProtection="1">
      <alignment horizontal="center" vertical="center"/>
    </xf>
    <xf numFmtId="166" fontId="29" fillId="8" borderId="15" xfId="0" applyNumberFormat="1" applyFont="1" applyFill="1" applyBorder="1" applyAlignment="1" applyProtection="1">
      <alignment horizontal="center" vertical="center"/>
    </xf>
    <xf numFmtId="166" fontId="29" fillId="8" borderId="16" xfId="0" applyNumberFormat="1" applyFont="1" applyFill="1" applyBorder="1" applyAlignment="1" applyProtection="1">
      <alignment horizontal="center" vertical="center"/>
    </xf>
    <xf numFmtId="2" fontId="29" fillId="11" borderId="4" xfId="0" applyNumberFormat="1" applyFont="1" applyFill="1" applyBorder="1" applyAlignment="1" applyProtection="1">
      <alignment horizontal="center" vertical="center"/>
      <protection locked="0"/>
    </xf>
    <xf numFmtId="1" fontId="29" fillId="11" borderId="4" xfId="0" applyNumberFormat="1" applyFont="1" applyFill="1" applyBorder="1" applyAlignment="1" applyProtection="1">
      <alignment horizontal="center" vertical="center"/>
      <protection locked="0"/>
    </xf>
    <xf numFmtId="0" fontId="72" fillId="0" borderId="0" xfId="0" applyFont="1" applyFill="1" applyAlignment="1" applyProtection="1">
      <alignment horizontal="center" vertical="top"/>
    </xf>
    <xf numFmtId="2" fontId="29" fillId="8" borderId="4" xfId="0" applyNumberFormat="1" applyFont="1" applyFill="1" applyBorder="1" applyAlignment="1" applyProtection="1">
      <alignment horizontal="center" vertical="center"/>
    </xf>
    <xf numFmtId="165" fontId="29" fillId="8" borderId="4" xfId="0" applyNumberFormat="1" applyFont="1" applyFill="1" applyBorder="1" applyAlignment="1" applyProtection="1">
      <alignment horizontal="center" vertical="center"/>
    </xf>
    <xf numFmtId="0" fontId="7" fillId="0" borderId="0" xfId="0" applyFont="1" applyFill="1" applyAlignment="1" applyProtection="1">
      <alignment horizontal="left" vertical="top" wrapText="1"/>
    </xf>
    <xf numFmtId="0" fontId="18" fillId="0" borderId="5"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8" xfId="0" applyFont="1" applyBorder="1" applyAlignment="1" applyProtection="1">
      <alignment horizontal="left" vertical="top" wrapText="1"/>
    </xf>
    <xf numFmtId="10" fontId="29" fillId="8" borderId="4" xfId="0" applyNumberFormat="1" applyFont="1" applyFill="1" applyBorder="1" applyAlignment="1" applyProtection="1">
      <alignment horizontal="center"/>
    </xf>
    <xf numFmtId="0" fontId="44" fillId="0" borderId="0" xfId="0" applyFont="1" applyAlignment="1" applyProtection="1">
      <alignment horizontal="left" vertical="top" wrapText="1"/>
    </xf>
    <xf numFmtId="0" fontId="44" fillId="0" borderId="0" xfId="0" applyFont="1" applyFill="1" applyAlignment="1" applyProtection="1">
      <alignment horizontal="left" vertical="top" wrapText="1"/>
    </xf>
    <xf numFmtId="0" fontId="69" fillId="4" borderId="0" xfId="0" applyFont="1" applyFill="1" applyBorder="1" applyAlignment="1" applyProtection="1">
      <alignment horizontal="center"/>
    </xf>
    <xf numFmtId="0" fontId="53" fillId="6" borderId="3" xfId="0" applyFont="1" applyFill="1" applyBorder="1" applyAlignment="1" applyProtection="1">
      <alignment horizontal="center" vertical="center" wrapText="1"/>
    </xf>
    <xf numFmtId="0" fontId="53" fillId="6" borderId="2" xfId="0" applyFont="1" applyFill="1" applyBorder="1" applyAlignment="1" applyProtection="1">
      <alignment horizontal="center" vertical="center" wrapText="1"/>
    </xf>
    <xf numFmtId="0" fontId="53" fillId="6" borderId="9" xfId="0" applyFont="1" applyFill="1" applyBorder="1" applyAlignment="1" applyProtection="1">
      <alignment horizontal="center" vertical="center" wrapText="1"/>
    </xf>
    <xf numFmtId="2" fontId="53" fillId="8" borderId="4" xfId="0" applyNumberFormat="1" applyFont="1" applyFill="1" applyBorder="1" applyAlignment="1" applyProtection="1">
      <alignment horizontal="center" vertical="top"/>
    </xf>
    <xf numFmtId="10" fontId="53" fillId="8" borderId="11" xfId="0" applyNumberFormat="1" applyFont="1" applyFill="1" applyBorder="1" applyAlignment="1" applyProtection="1">
      <alignment horizontal="center"/>
    </xf>
    <xf numFmtId="10" fontId="53" fillId="8" borderId="6" xfId="0" applyNumberFormat="1" applyFont="1" applyFill="1" applyBorder="1" applyAlignment="1" applyProtection="1">
      <alignment horizontal="center"/>
    </xf>
    <xf numFmtId="10" fontId="53" fillId="8" borderId="7" xfId="0" applyNumberFormat="1" applyFont="1" applyFill="1" applyBorder="1" applyAlignment="1" applyProtection="1">
      <alignment horizontal="center"/>
    </xf>
    <xf numFmtId="0" fontId="41" fillId="9" borderId="0" xfId="0" applyFont="1" applyFill="1" applyAlignment="1" applyProtection="1">
      <alignment horizontal="center" vertical="top"/>
    </xf>
    <xf numFmtId="0" fontId="53" fillId="0" borderId="0" xfId="0" applyFont="1" applyAlignment="1" applyProtection="1">
      <alignment horizontal="left" vertical="top" wrapText="1"/>
    </xf>
    <xf numFmtId="0" fontId="18" fillId="18" borderId="0" xfId="0" applyFont="1" applyFill="1" applyAlignment="1" applyProtection="1">
      <alignment horizontal="left" vertical="top" wrapText="1"/>
    </xf>
    <xf numFmtId="0" fontId="76" fillId="0" borderId="0" xfId="1" applyFont="1" applyAlignment="1" applyProtection="1">
      <alignment horizontal="left"/>
      <protection locked="0"/>
    </xf>
    <xf numFmtId="0" fontId="76" fillId="0" borderId="0" xfId="1" applyFont="1" applyFill="1" applyAlignment="1" applyProtection="1">
      <alignment horizontal="left"/>
      <protection locked="0"/>
    </xf>
    <xf numFmtId="0" fontId="20" fillId="11" borderId="11" xfId="0" applyFont="1" applyFill="1" applyBorder="1" applyAlignment="1" applyProtection="1">
      <alignment wrapText="1"/>
      <protection locked="0"/>
    </xf>
    <xf numFmtId="0" fontId="20" fillId="11" borderId="6" xfId="0" applyFont="1" applyFill="1" applyBorder="1" applyAlignment="1" applyProtection="1">
      <alignment wrapText="1"/>
      <protection locked="0"/>
    </xf>
    <xf numFmtId="0" fontId="20" fillId="11" borderId="7" xfId="0" applyFont="1" applyFill="1" applyBorder="1" applyAlignment="1" applyProtection="1">
      <alignment wrapText="1"/>
      <protection locked="0"/>
    </xf>
    <xf numFmtId="2" fontId="29" fillId="11" borderId="26" xfId="0" applyNumberFormat="1" applyFont="1" applyFill="1" applyBorder="1" applyAlignment="1" applyProtection="1">
      <alignment horizontal="center" wrapText="1"/>
      <protection locked="0"/>
    </xf>
    <xf numFmtId="2" fontId="29" fillId="11" borderId="27" xfId="0" applyNumberFormat="1" applyFont="1" applyFill="1" applyBorder="1" applyAlignment="1" applyProtection="1">
      <alignment horizontal="center" wrapText="1"/>
      <protection locked="0"/>
    </xf>
    <xf numFmtId="2" fontId="29" fillId="8" borderId="6" xfId="0" applyNumberFormat="1" applyFont="1" applyFill="1" applyBorder="1" applyAlignment="1" applyProtection="1">
      <alignment horizontal="right" wrapText="1"/>
    </xf>
    <xf numFmtId="0" fontId="2" fillId="0" borderId="11" xfId="0" applyFont="1" applyBorder="1" applyAlignment="1" applyProtection="1">
      <alignment horizontal="center" wrapText="1"/>
    </xf>
    <xf numFmtId="0" fontId="20" fillId="0" borderId="6" xfId="0" applyFont="1" applyBorder="1" applyAlignment="1" applyProtection="1">
      <alignment horizontal="center" wrapText="1"/>
    </xf>
    <xf numFmtId="0" fontId="29" fillId="0" borderId="13" xfId="0" applyFont="1" applyBorder="1" applyAlignment="1" applyProtection="1">
      <alignment horizontal="center" vertical="top" wrapText="1"/>
    </xf>
    <xf numFmtId="0" fontId="29" fillId="0" borderId="10" xfId="0" applyFont="1" applyBorder="1" applyAlignment="1" applyProtection="1">
      <alignment horizontal="center" vertical="top" wrapText="1"/>
    </xf>
    <xf numFmtId="0" fontId="29" fillId="0" borderId="12" xfId="0" applyFont="1" applyBorder="1" applyAlignment="1" applyProtection="1">
      <alignment horizontal="center" vertical="top" wrapText="1"/>
    </xf>
    <xf numFmtId="0" fontId="20" fillId="5" borderId="6" xfId="0" applyFont="1" applyFill="1" applyBorder="1" applyAlignment="1" applyProtection="1">
      <alignment horizontal="left" wrapText="1"/>
    </xf>
    <xf numFmtId="0" fontId="20" fillId="5" borderId="7" xfId="0" applyFont="1" applyFill="1" applyBorder="1" applyAlignment="1" applyProtection="1">
      <alignment horizontal="left" wrapText="1"/>
    </xf>
    <xf numFmtId="0" fontId="40" fillId="7" borderId="0" xfId="0" applyFont="1" applyFill="1" applyBorder="1" applyAlignment="1" applyProtection="1">
      <alignment horizontal="left" vertical="center"/>
    </xf>
    <xf numFmtId="0" fontId="77" fillId="18" borderId="0" xfId="1" applyFont="1" applyFill="1" applyAlignment="1" applyProtection="1">
      <alignment horizontal="left"/>
      <protection locked="0"/>
    </xf>
    <xf numFmtId="0" fontId="4" fillId="0" borderId="0" xfId="0" applyFont="1" applyAlignment="1" applyProtection="1">
      <alignment horizontal="left" vertical="center" wrapText="1"/>
    </xf>
    <xf numFmtId="2" fontId="53" fillId="8" borderId="4" xfId="0" applyNumberFormat="1" applyFont="1" applyFill="1" applyBorder="1" applyAlignment="1" applyProtection="1">
      <alignment horizontal="center"/>
    </xf>
    <xf numFmtId="0" fontId="30" fillId="0" borderId="0" xfId="0" applyFont="1" applyBorder="1" applyAlignment="1" applyProtection="1">
      <alignment horizontal="right"/>
    </xf>
    <xf numFmtId="0" fontId="30" fillId="0" borderId="8" xfId="0" applyFont="1" applyBorder="1" applyAlignment="1" applyProtection="1">
      <alignment horizontal="right"/>
    </xf>
    <xf numFmtId="0" fontId="36" fillId="0" borderId="0" xfId="0" applyFont="1" applyAlignment="1" applyProtection="1">
      <alignment horizontal="left" vertical="center" wrapText="1"/>
    </xf>
    <xf numFmtId="0" fontId="20" fillId="5" borderId="10" xfId="0" applyFont="1" applyFill="1" applyBorder="1" applyAlignment="1" applyProtection="1">
      <alignment horizontal="left" wrapText="1"/>
    </xf>
    <xf numFmtId="0" fontId="20" fillId="5" borderId="12" xfId="0" applyFont="1" applyFill="1" applyBorder="1" applyAlignment="1" applyProtection="1">
      <alignment horizontal="left" wrapText="1"/>
    </xf>
    <xf numFmtId="0" fontId="50" fillId="0" borderId="5" xfId="0" applyFont="1" applyBorder="1" applyAlignment="1" applyProtection="1">
      <alignment horizontal="center" vertical="center" wrapText="1"/>
    </xf>
    <xf numFmtId="0" fontId="50" fillId="0" borderId="0" xfId="0" applyFont="1" applyBorder="1" applyAlignment="1" applyProtection="1">
      <alignment horizontal="center" vertical="center" wrapText="1"/>
    </xf>
    <xf numFmtId="0" fontId="50" fillId="0" borderId="2" xfId="0" applyFont="1" applyBorder="1" applyAlignment="1" applyProtection="1">
      <alignment horizontal="center" vertical="center" wrapText="1"/>
    </xf>
    <xf numFmtId="0" fontId="50" fillId="0" borderId="9" xfId="0" applyFont="1" applyBorder="1" applyAlignment="1" applyProtection="1">
      <alignment horizontal="center" vertical="center" wrapText="1"/>
    </xf>
    <xf numFmtId="0" fontId="2" fillId="0" borderId="13" xfId="0" applyFont="1" applyBorder="1" applyAlignment="1" applyProtection="1">
      <alignment horizontal="center" wrapText="1"/>
    </xf>
    <xf numFmtId="0" fontId="20" fillId="0" borderId="10" xfId="0" applyFont="1" applyBorder="1" applyAlignment="1" applyProtection="1">
      <alignment horizontal="center" wrapText="1"/>
    </xf>
    <xf numFmtId="0" fontId="50" fillId="0" borderId="3" xfId="0" applyFont="1" applyBorder="1" applyAlignment="1" applyProtection="1">
      <alignment horizontal="center" vertical="center" wrapText="1"/>
    </xf>
    <xf numFmtId="2" fontId="29" fillId="8" borderId="6" xfId="0" applyNumberFormat="1" applyFont="1" applyFill="1" applyBorder="1" applyAlignment="1" applyProtection="1">
      <alignment horizontal="center" wrapText="1"/>
    </xf>
    <xf numFmtId="0" fontId="29" fillId="5" borderId="6" xfId="0" applyFont="1" applyFill="1" applyBorder="1" applyAlignment="1" applyProtection="1">
      <alignment horizontal="left" wrapText="1"/>
    </xf>
    <xf numFmtId="0" fontId="29" fillId="5" borderId="7" xfId="0" applyFont="1" applyFill="1" applyBorder="1" applyAlignment="1" applyProtection="1">
      <alignment horizontal="left" wrapText="1"/>
    </xf>
    <xf numFmtId="0" fontId="29" fillId="0" borderId="11" xfId="0" applyFont="1" applyBorder="1" applyAlignment="1" applyProtection="1">
      <alignment horizontal="right" wrapText="1"/>
    </xf>
    <xf numFmtId="0" fontId="29" fillId="0" borderId="6" xfId="0" applyFont="1" applyBorder="1" applyAlignment="1" applyProtection="1">
      <alignment horizontal="right" wrapText="1"/>
    </xf>
    <xf numFmtId="0" fontId="24" fillId="9" borderId="0" xfId="0" applyFont="1" applyFill="1" applyAlignment="1" applyProtection="1">
      <alignment horizontal="center"/>
    </xf>
    <xf numFmtId="0" fontId="29" fillId="8" borderId="6" xfId="0" applyFont="1" applyFill="1" applyBorder="1" applyAlignment="1" applyProtection="1">
      <alignment horizontal="right" wrapText="1"/>
    </xf>
    <xf numFmtId="2" fontId="29" fillId="8" borderId="10" xfId="0" applyNumberFormat="1" applyFont="1" applyFill="1" applyBorder="1" applyAlignment="1" applyProtection="1">
      <alignment horizontal="center" wrapText="1"/>
    </xf>
    <xf numFmtId="0" fontId="24" fillId="7" borderId="4" xfId="0" applyFont="1" applyFill="1" applyBorder="1" applyAlignment="1" applyProtection="1">
      <alignment horizontal="left" vertical="center"/>
    </xf>
    <xf numFmtId="0" fontId="13" fillId="0" borderId="0" xfId="0" applyFont="1" applyAlignment="1" applyProtection="1">
      <alignment horizontal="center"/>
    </xf>
    <xf numFmtId="0" fontId="15" fillId="8" borderId="21" xfId="0" applyFont="1" applyFill="1" applyBorder="1" applyAlignment="1" applyProtection="1">
      <alignment horizontal="center"/>
    </xf>
    <xf numFmtId="0" fontId="15" fillId="8" borderId="15" xfId="0" applyFont="1" applyFill="1" applyBorder="1" applyAlignment="1" applyProtection="1">
      <alignment horizontal="center"/>
    </xf>
    <xf numFmtId="0" fontId="15" fillId="8" borderId="22" xfId="0" applyFont="1" applyFill="1" applyBorder="1" applyAlignment="1" applyProtection="1">
      <alignment horizontal="center"/>
    </xf>
    <xf numFmtId="0" fontId="29" fillId="0" borderId="7" xfId="0" applyFont="1" applyBorder="1" applyAlignment="1" applyProtection="1">
      <alignment horizontal="right" wrapText="1"/>
    </xf>
    <xf numFmtId="14" fontId="18" fillId="11" borderId="4" xfId="0" applyNumberFormat="1" applyFont="1" applyFill="1" applyBorder="1" applyAlignment="1" applyProtection="1">
      <alignment horizontal="left"/>
      <protection locked="0"/>
    </xf>
    <xf numFmtId="0" fontId="18" fillId="11" borderId="4" xfId="0" applyFont="1" applyFill="1" applyBorder="1" applyAlignment="1" applyProtection="1">
      <alignment horizontal="left"/>
      <protection locked="0"/>
    </xf>
    <xf numFmtId="0" fontId="29" fillId="5" borderId="14" xfId="0" applyFont="1" applyFill="1" applyBorder="1" applyAlignment="1" applyProtection="1">
      <alignment horizontal="right" wrapText="1"/>
    </xf>
    <xf numFmtId="0" fontId="29" fillId="5" borderId="15" xfId="0" applyFont="1" applyFill="1" applyBorder="1" applyAlignment="1" applyProtection="1">
      <alignment horizontal="right" wrapText="1"/>
    </xf>
    <xf numFmtId="0" fontId="71" fillId="14" borderId="0" xfId="0" applyFont="1" applyFill="1" applyAlignment="1" applyProtection="1">
      <alignment horizontal="left" vertical="top" wrapText="1"/>
    </xf>
    <xf numFmtId="2" fontId="29" fillId="8" borderId="15" xfId="0" applyNumberFormat="1" applyFont="1" applyFill="1" applyBorder="1" applyAlignment="1" applyProtection="1">
      <alignment horizontal="right" wrapText="1"/>
    </xf>
    <xf numFmtId="0" fontId="2" fillId="0" borderId="14" xfId="0" applyFont="1" applyBorder="1" applyAlignment="1" applyProtection="1">
      <alignment horizontal="center" wrapText="1"/>
    </xf>
    <xf numFmtId="0" fontId="2" fillId="0" borderId="15" xfId="0" applyFont="1" applyBorder="1" applyAlignment="1" applyProtection="1">
      <alignment horizontal="center" wrapText="1"/>
    </xf>
    <xf numFmtId="2" fontId="29" fillId="8" borderId="15" xfId="0" applyNumberFormat="1" applyFont="1" applyFill="1" applyBorder="1" applyAlignment="1" applyProtection="1">
      <alignment horizontal="center" wrapText="1"/>
    </xf>
    <xf numFmtId="0" fontId="20" fillId="5" borderId="15" xfId="0" applyFont="1" applyFill="1" applyBorder="1" applyAlignment="1" applyProtection="1">
      <alignment horizontal="left" wrapText="1"/>
    </xf>
    <xf numFmtId="0" fontId="20" fillId="5" borderId="16" xfId="0" applyFont="1" applyFill="1" applyBorder="1" applyAlignment="1" applyProtection="1">
      <alignment horizontal="left" wrapText="1"/>
    </xf>
    <xf numFmtId="0" fontId="29" fillId="0" borderId="0" xfId="0" applyFont="1" applyFill="1" applyAlignment="1" applyProtection="1">
      <alignment horizontal="right" vertical="center"/>
    </xf>
    <xf numFmtId="0" fontId="29" fillId="0" borderId="8" xfId="0" applyFont="1" applyFill="1" applyBorder="1" applyAlignment="1" applyProtection="1">
      <alignment horizontal="right" vertical="center"/>
    </xf>
    <xf numFmtId="2" fontId="53" fillId="8" borderId="26" xfId="0" applyNumberFormat="1" applyFont="1" applyFill="1" applyBorder="1" applyAlignment="1" applyProtection="1">
      <alignment horizontal="center"/>
    </xf>
    <xf numFmtId="2" fontId="53" fillId="8" borderId="27" xfId="0" applyNumberFormat="1" applyFont="1" applyFill="1" applyBorder="1" applyAlignment="1" applyProtection="1">
      <alignment horizontal="center"/>
    </xf>
    <xf numFmtId="0" fontId="20" fillId="6" borderId="0" xfId="0" applyFont="1" applyFill="1" applyAlignment="1" applyProtection="1">
      <alignment horizontal="left" vertical="top" wrapText="1"/>
    </xf>
    <xf numFmtId="0" fontId="29" fillId="0" borderId="0"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2CC"/>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28575</xdr:colOff>
      <xdr:row>320</xdr:row>
      <xdr:rowOff>0</xdr:rowOff>
    </xdr:from>
    <xdr:to>
      <xdr:col>34</xdr:col>
      <xdr:colOff>171450</xdr:colOff>
      <xdr:row>324</xdr:row>
      <xdr:rowOff>114300</xdr:rowOff>
    </xdr:to>
    <xdr:pic>
      <xdr:nvPicPr>
        <xdr:cNvPr id="131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47282100"/>
          <a:ext cx="971550" cy="8477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47</xdr:col>
      <xdr:colOff>200025</xdr:colOff>
      <xdr:row>29</xdr:row>
      <xdr:rowOff>0</xdr:rowOff>
    </xdr:from>
    <xdr:to>
      <xdr:col>47</xdr:col>
      <xdr:colOff>381000</xdr:colOff>
      <xdr:row>31</xdr:row>
      <xdr:rowOff>0</xdr:rowOff>
    </xdr:to>
    <xdr:sp macro="" textlink="">
      <xdr:nvSpPr>
        <xdr:cNvPr id="3" name="TextBox 1"/>
        <xdr:cNvSpPr txBox="1">
          <a:spLocks noChangeArrowheads="1"/>
        </xdr:cNvSpPr>
      </xdr:nvSpPr>
      <xdr:spPr bwMode="auto">
        <a:xfrm>
          <a:off x="9315450" y="564832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27</xdr:row>
      <xdr:rowOff>0</xdr:rowOff>
    </xdr:from>
    <xdr:to>
      <xdr:col>47</xdr:col>
      <xdr:colOff>381000</xdr:colOff>
      <xdr:row>28</xdr:row>
      <xdr:rowOff>66675</xdr:rowOff>
    </xdr:to>
    <xdr:sp macro="" textlink="">
      <xdr:nvSpPr>
        <xdr:cNvPr id="4" name="TextBox 1"/>
        <xdr:cNvSpPr txBox="1">
          <a:spLocks noChangeArrowheads="1"/>
        </xdr:cNvSpPr>
      </xdr:nvSpPr>
      <xdr:spPr bwMode="auto">
        <a:xfrm>
          <a:off x="9315450" y="5019675"/>
          <a:ext cx="180975" cy="485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41</xdr:row>
      <xdr:rowOff>0</xdr:rowOff>
    </xdr:from>
    <xdr:to>
      <xdr:col>47</xdr:col>
      <xdr:colOff>381000</xdr:colOff>
      <xdr:row>43</xdr:row>
      <xdr:rowOff>66675</xdr:rowOff>
    </xdr:to>
    <xdr:sp macro="" textlink="">
      <xdr:nvSpPr>
        <xdr:cNvPr id="5" name="TextBox 1"/>
        <xdr:cNvSpPr txBox="1">
          <a:spLocks noChangeArrowheads="1"/>
        </xdr:cNvSpPr>
      </xdr:nvSpPr>
      <xdr:spPr bwMode="auto">
        <a:xfrm>
          <a:off x="14201775" y="3133725"/>
          <a:ext cx="180975"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39</xdr:row>
      <xdr:rowOff>0</xdr:rowOff>
    </xdr:from>
    <xdr:to>
      <xdr:col>47</xdr:col>
      <xdr:colOff>381000</xdr:colOff>
      <xdr:row>41</xdr:row>
      <xdr:rowOff>66675</xdr:rowOff>
    </xdr:to>
    <xdr:sp macro="" textlink="">
      <xdr:nvSpPr>
        <xdr:cNvPr id="6" name="TextBox 1"/>
        <xdr:cNvSpPr txBox="1">
          <a:spLocks noChangeArrowheads="1"/>
        </xdr:cNvSpPr>
      </xdr:nvSpPr>
      <xdr:spPr bwMode="auto">
        <a:xfrm>
          <a:off x="14201775" y="3133725"/>
          <a:ext cx="180975"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200025</xdr:colOff>
      <xdr:row>51</xdr:row>
      <xdr:rowOff>0</xdr:rowOff>
    </xdr:from>
    <xdr:to>
      <xdr:col>47</xdr:col>
      <xdr:colOff>381000</xdr:colOff>
      <xdr:row>54</xdr:row>
      <xdr:rowOff>66675</xdr:rowOff>
    </xdr:to>
    <xdr:sp macro="" textlink="">
      <xdr:nvSpPr>
        <xdr:cNvPr id="7" name="TextBox 1"/>
        <xdr:cNvSpPr txBox="1">
          <a:spLocks noChangeArrowheads="1"/>
        </xdr:cNvSpPr>
      </xdr:nvSpPr>
      <xdr:spPr bwMode="auto">
        <a:xfrm>
          <a:off x="14201775" y="3133725"/>
          <a:ext cx="180975" cy="3714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elloggs.com/en_US/home.html" TargetMode="External"/><Relationship Id="rId13" Type="http://schemas.openxmlformats.org/officeDocument/2006/relationships/hyperlink" Target="https://portal.ct.gov/-/media/SDE/Nutrition/NSLP/Crediting/YieldStudy.pdf" TargetMode="External"/><Relationship Id="rId18" Type="http://schemas.openxmlformats.org/officeDocument/2006/relationships/hyperlink" Target="https://foodbuyingguide.fns.usda.gov/Content/TablesFBG/USDA_FBG_Introduction.pdf" TargetMode="External"/><Relationship Id="rId3" Type="http://schemas.openxmlformats.org/officeDocument/2006/relationships/hyperlink" Target="https://portal.ct.gov/-/media/SDE/Nutrition/CACFP/Crediting/CreditEnrichedCACFP.pdf?la=en" TargetMode="External"/><Relationship Id="rId21" Type="http://schemas.openxmlformats.org/officeDocument/2006/relationships/hyperlink" Target="https://portal.ct.gov/SDE/Nutrition/Meal-Patterns-CACFP-Adult-Centers" TargetMode="External"/><Relationship Id="rId7" Type="http://schemas.openxmlformats.org/officeDocument/2006/relationships/hyperlink" Target="https://www.quakeroats.com/products" TargetMode="External"/><Relationship Id="rId12" Type="http://schemas.openxmlformats.org/officeDocument/2006/relationships/hyperlink" Target="https://portal.ct.gov/-/media/SDE/Nutrition/CACFP/Crediting/GrainsCACFP.pdf" TargetMode="External"/><Relationship Id="rId17" Type="http://schemas.openxmlformats.org/officeDocument/2006/relationships/hyperlink" Target="https://theicn.org/icn-resources-a-z/basics-at-a-glance/" TargetMode="External"/><Relationship Id="rId2" Type="http://schemas.openxmlformats.org/officeDocument/2006/relationships/hyperlink" Target="https://portal.ct.gov/-/media/SDE/Nutrition/CACFP/Crediting/CreditWholeGrainsCACFP.pdf" TargetMode="External"/><Relationship Id="rId16" Type="http://schemas.openxmlformats.org/officeDocument/2006/relationships/hyperlink" Target="https://fdc.nal.usda.gov/" TargetMode="External"/><Relationship Id="rId20" Type="http://schemas.openxmlformats.org/officeDocument/2006/relationships/hyperlink" Target="https://fns-prod.azureedge.net/sites/default/files/cacfp/CACFP_factBP.pdf" TargetMode="External"/><Relationship Id="rId1" Type="http://schemas.openxmlformats.org/officeDocument/2006/relationships/hyperlink" Target="https://portal.ct.gov/-/media/SDE/Nutrition/CACFP/Crediting/WGRCriteriaCACFP.pdf" TargetMode="External"/><Relationship Id="rId6" Type="http://schemas.openxmlformats.org/officeDocument/2006/relationships/hyperlink" Target="https://portal.ct.gov/-/media/SDE/Nutrition/CACFP/Crediting/GrainsCACFP.pdf" TargetMode="External"/><Relationship Id="rId11" Type="http://schemas.openxmlformats.org/officeDocument/2006/relationships/hyperlink" Target="https://portal.ct.gov/SDE/Nutrition/CACFP-Contact" TargetMode="External"/><Relationship Id="rId5" Type="http://schemas.openxmlformats.org/officeDocument/2006/relationships/hyperlink" Target="https://portal.ct.gov/-/media/SDE/Nutrition/CACFP/Crediting/AdultCredit10.xlsx" TargetMode="External"/><Relationship Id="rId15" Type="http://schemas.openxmlformats.org/officeDocument/2006/relationships/hyperlink" Target="https://portal.ct.gov/SDE/Nutrition/Crediting-Foods-in-CACFP-Adult-Day-Care-Centers/Documents" TargetMode="External"/><Relationship Id="rId23" Type="http://schemas.openxmlformats.org/officeDocument/2006/relationships/drawing" Target="../drawings/drawing1.xml"/><Relationship Id="rId10" Type="http://schemas.openxmlformats.org/officeDocument/2006/relationships/hyperlink" Target="https://fdc.nal.usda.gov/" TargetMode="External"/><Relationship Id="rId19" Type="http://schemas.openxmlformats.org/officeDocument/2006/relationships/hyperlink" Target="https://portal.ct.gov/-/media/SDE/Nutrition/CACFP/Crediting/IdentifyCreditableGrainsCACFP.pdf" TargetMode="External"/><Relationship Id="rId4" Type="http://schemas.openxmlformats.org/officeDocument/2006/relationships/hyperlink" Target="https://portal.ct.gov/-/media/SDE/Nutrition/NSLP/Crediting/YieldStudy.pdf" TargetMode="External"/><Relationship Id="rId9" Type="http://schemas.openxmlformats.org/officeDocument/2006/relationships/hyperlink" Target="https://www.generalmills.com/en/Brands/Cereals" TargetMode="External"/><Relationship Id="rId14" Type="http://schemas.openxmlformats.org/officeDocument/2006/relationships/hyperlink" Target="https://portal.ct.gov/SDE/Nutrition/Meal-Patterns-CACFP-Adult-Centers"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8"/>
  <sheetViews>
    <sheetView showGridLines="0" tabSelected="1" topLeftCell="A193" zoomScaleNormal="100" zoomScaleSheetLayoutView="100" workbookViewId="0">
      <selection activeCell="AE222" sqref="AE222"/>
    </sheetView>
  </sheetViews>
  <sheetFormatPr defaultColWidth="0" defaultRowHeight="15" zeroHeight="1" x14ac:dyDescent="0.25"/>
  <cols>
    <col min="1" max="1" width="1.7109375" style="1" customWidth="1"/>
    <col min="2" max="2" width="1.42578125" style="1" customWidth="1"/>
    <col min="3" max="3" width="0.5703125" style="30" customWidth="1"/>
    <col min="4" max="4" width="2.7109375" style="1" customWidth="1"/>
    <col min="5" max="5" width="3.28515625" style="1" customWidth="1"/>
    <col min="6" max="6" width="2.28515625" style="1" customWidth="1"/>
    <col min="7" max="7" width="3.140625" style="1" customWidth="1"/>
    <col min="8" max="8" width="1.140625" style="1" customWidth="1"/>
    <col min="9" max="9" width="1" style="1" customWidth="1"/>
    <col min="10" max="10" width="6.28515625" style="1" customWidth="1"/>
    <col min="11" max="11" width="3" style="1" customWidth="1"/>
    <col min="12" max="12" width="1" style="1" customWidth="1"/>
    <col min="13" max="13" width="7.5703125" style="1" customWidth="1"/>
    <col min="14" max="14" width="2.140625" style="1" customWidth="1"/>
    <col min="15" max="15" width="1.28515625" style="1" customWidth="1"/>
    <col min="16" max="16" width="3" style="1" customWidth="1"/>
    <col min="17" max="17" width="5.42578125" style="1" customWidth="1"/>
    <col min="18" max="18" width="3.85546875" style="1" customWidth="1"/>
    <col min="19" max="19" width="3.140625" style="1" customWidth="1"/>
    <col min="20" max="20" width="7.28515625" style="1" customWidth="1"/>
    <col min="21" max="21" width="3.5703125" style="1" customWidth="1"/>
    <col min="22" max="22" width="3.28515625" style="1" customWidth="1"/>
    <col min="23" max="23" width="1.5703125" style="1" customWidth="1"/>
    <col min="24" max="24" width="4.28515625" style="1" customWidth="1"/>
    <col min="25" max="25" width="5" style="1" customWidth="1"/>
    <col min="26" max="26" width="2.85546875" style="1" customWidth="1"/>
    <col min="27" max="27" width="3.140625" style="1" customWidth="1"/>
    <col min="28" max="28" width="4.42578125" style="1" customWidth="1"/>
    <col min="29" max="29" width="1.28515625" style="1" customWidth="1"/>
    <col min="30" max="30" width="2.42578125" style="1" customWidth="1"/>
    <col min="31" max="31" width="3.85546875" style="1" customWidth="1"/>
    <col min="32" max="32" width="1.28515625" style="1" customWidth="1"/>
    <col min="33" max="33" width="3.5703125" style="1" customWidth="1"/>
    <col min="34" max="34" width="3.7109375" style="20" customWidth="1"/>
    <col min="35" max="35" width="5.28515625" style="11" customWidth="1"/>
    <col min="36" max="36" width="0.85546875" style="27" hidden="1" customWidth="1"/>
    <col min="37" max="38" width="9.140625" style="27" hidden="1" customWidth="1"/>
    <col min="39" max="39" width="8.28515625" style="27" hidden="1" customWidth="1"/>
    <col min="40" max="43" width="0" style="27" hidden="1" customWidth="1"/>
    <col min="44" max="62" width="0" style="1" hidden="1" customWidth="1"/>
    <col min="63" max="16384" width="9.140625" style="1" hidden="1"/>
  </cols>
  <sheetData>
    <row r="1" spans="1:60" x14ac:dyDescent="0.25">
      <c r="AC1" s="2"/>
      <c r="AF1" s="46" t="s">
        <v>163</v>
      </c>
    </row>
    <row r="2" spans="1:60" ht="6" customHeight="1" x14ac:dyDescent="0.25">
      <c r="AC2" s="2"/>
      <c r="AF2" s="46"/>
    </row>
    <row r="3" spans="1:60" s="54" customFormat="1" ht="18" x14ac:dyDescent="0.25">
      <c r="A3" s="550" t="s">
        <v>218</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3"/>
      <c r="AJ3" s="53"/>
      <c r="AK3" s="53"/>
      <c r="AL3" s="53"/>
      <c r="AM3" s="53"/>
      <c r="AN3" s="53"/>
      <c r="AO3" s="53"/>
      <c r="AP3" s="53"/>
    </row>
    <row r="4" spans="1:60" s="54" customFormat="1" ht="18" x14ac:dyDescent="0.25">
      <c r="A4" s="550" t="s">
        <v>129</v>
      </c>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3"/>
      <c r="AJ4" s="53"/>
      <c r="AK4" s="53"/>
      <c r="AL4" s="53"/>
      <c r="AM4" s="53"/>
      <c r="AN4" s="53"/>
      <c r="AO4" s="53"/>
      <c r="AP4" s="53"/>
    </row>
    <row r="5" spans="1:60" s="446" customFormat="1" ht="18" x14ac:dyDescent="0.25">
      <c r="A5" s="655" t="s">
        <v>207</v>
      </c>
      <c r="B5" s="655"/>
      <c r="C5" s="655"/>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444"/>
      <c r="AJ5" s="444"/>
      <c r="AK5" s="444"/>
      <c r="AL5" s="444"/>
      <c r="AM5" s="444"/>
      <c r="AN5" s="444"/>
      <c r="AO5" s="444"/>
      <c r="AP5" s="444"/>
      <c r="AQ5" s="445"/>
      <c r="AR5" s="445"/>
      <c r="AS5" s="445"/>
      <c r="AT5" s="445"/>
      <c r="AU5" s="445"/>
      <c r="AV5" s="445"/>
      <c r="AW5" s="445"/>
      <c r="AX5" s="445"/>
      <c r="AY5" s="445"/>
      <c r="AZ5" s="445"/>
      <c r="BA5" s="445"/>
      <c r="BB5" s="445"/>
      <c r="BC5" s="445"/>
      <c r="BD5" s="445"/>
      <c r="BE5" s="445"/>
      <c r="BF5" s="445"/>
      <c r="BG5" s="445"/>
      <c r="BH5" s="445"/>
    </row>
    <row r="6" spans="1:60" x14ac:dyDescent="0.25">
      <c r="AA6" s="2"/>
      <c r="AG6" s="45"/>
      <c r="AH6" s="37"/>
      <c r="AI6" s="25"/>
    </row>
    <row r="7" spans="1:60" s="168" customFormat="1" ht="16.5" customHeight="1" x14ac:dyDescent="0.2">
      <c r="A7" s="572" t="s">
        <v>231</v>
      </c>
      <c r="B7" s="572"/>
      <c r="C7" s="572"/>
      <c r="D7" s="572"/>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313"/>
      <c r="AJ7" s="313"/>
      <c r="AK7" s="313"/>
      <c r="AL7" s="313"/>
      <c r="AM7" s="313"/>
      <c r="AN7" s="313"/>
      <c r="AO7" s="313"/>
      <c r="AP7" s="313"/>
      <c r="AQ7" s="313"/>
      <c r="AR7" s="313"/>
    </row>
    <row r="8" spans="1:60" s="168" customFormat="1" ht="16.5" customHeight="1" x14ac:dyDescent="0.2">
      <c r="A8" s="572"/>
      <c r="B8" s="572"/>
      <c r="C8" s="572"/>
      <c r="D8" s="572"/>
      <c r="E8" s="572"/>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G8" s="572"/>
      <c r="AH8" s="572"/>
      <c r="AI8" s="313"/>
      <c r="AJ8" s="313"/>
      <c r="AK8" s="313"/>
      <c r="AL8" s="313"/>
      <c r="AM8" s="313"/>
      <c r="AN8" s="313"/>
      <c r="AO8" s="313"/>
      <c r="AP8" s="313"/>
      <c r="AQ8" s="313"/>
      <c r="AR8" s="313"/>
    </row>
    <row r="9" spans="1:60" s="168" customFormat="1" ht="16.5" customHeight="1" x14ac:dyDescent="0.2">
      <c r="A9" s="572"/>
      <c r="B9" s="572"/>
      <c r="C9" s="572"/>
      <c r="D9" s="572"/>
      <c r="E9" s="572"/>
      <c r="F9" s="572"/>
      <c r="G9" s="572"/>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313"/>
      <c r="AJ9" s="313"/>
      <c r="AK9" s="313"/>
      <c r="AL9" s="313"/>
      <c r="AM9" s="313"/>
      <c r="AN9" s="313"/>
      <c r="AO9" s="313"/>
      <c r="AP9" s="313"/>
      <c r="AQ9" s="313"/>
      <c r="AR9" s="313"/>
    </row>
    <row r="10" spans="1:60" s="168" customFormat="1" ht="16.5" customHeight="1" x14ac:dyDescent="0.2">
      <c r="A10" s="572"/>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313"/>
      <c r="AJ10" s="313"/>
      <c r="AK10" s="313"/>
      <c r="AL10" s="313"/>
      <c r="AM10" s="313"/>
      <c r="AN10" s="313"/>
      <c r="AO10" s="313"/>
      <c r="AP10" s="313"/>
      <c r="AQ10" s="313"/>
      <c r="AR10" s="313"/>
    </row>
    <row r="11" spans="1:60" s="168" customFormat="1" ht="16.5" customHeight="1" x14ac:dyDescent="0.2">
      <c r="A11" s="572"/>
      <c r="B11" s="572"/>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313"/>
      <c r="AJ11" s="313"/>
      <c r="AK11" s="313"/>
      <c r="AL11" s="313"/>
      <c r="AM11" s="313"/>
      <c r="AN11" s="313"/>
      <c r="AO11" s="313"/>
      <c r="AP11" s="313"/>
      <c r="AQ11" s="313"/>
      <c r="AR11" s="313"/>
    </row>
    <row r="12" spans="1:60" s="168" customFormat="1" ht="16.5" customHeight="1" x14ac:dyDescent="0.2">
      <c r="A12" s="572"/>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313"/>
      <c r="AJ12" s="313"/>
      <c r="AK12" s="313"/>
      <c r="AL12" s="313"/>
      <c r="AM12" s="313"/>
      <c r="AN12" s="313"/>
      <c r="AO12" s="313"/>
      <c r="AP12" s="313"/>
      <c r="AQ12" s="313"/>
      <c r="AR12" s="313"/>
    </row>
    <row r="13" spans="1:60" s="447" customFormat="1" ht="16.5" x14ac:dyDescent="0.3">
      <c r="D13" s="192" t="s">
        <v>20</v>
      </c>
      <c r="E13" s="546" t="s">
        <v>185</v>
      </c>
      <c r="F13" s="546"/>
      <c r="G13" s="546"/>
      <c r="H13" s="546"/>
      <c r="I13" s="546"/>
      <c r="J13" s="546"/>
      <c r="K13" s="546"/>
      <c r="L13" s="546"/>
      <c r="M13" s="546"/>
      <c r="N13" s="546"/>
      <c r="O13" s="546"/>
      <c r="P13" s="546"/>
      <c r="Q13" s="546"/>
      <c r="R13" s="546"/>
      <c r="S13" s="546"/>
      <c r="T13" s="546"/>
      <c r="U13" s="546"/>
    </row>
    <row r="14" spans="1:60" s="447" customFormat="1" ht="16.5" x14ac:dyDescent="0.3">
      <c r="A14" s="271"/>
      <c r="D14" s="450"/>
      <c r="E14" s="450"/>
      <c r="F14" s="530"/>
      <c r="G14" s="530"/>
      <c r="H14" s="530"/>
      <c r="I14" s="530"/>
      <c r="J14" s="530"/>
      <c r="K14" s="530"/>
      <c r="L14" s="530"/>
      <c r="M14" s="530"/>
      <c r="N14" s="530"/>
      <c r="O14" s="530"/>
      <c r="P14" s="530"/>
      <c r="Q14" s="530"/>
      <c r="R14" s="530"/>
      <c r="S14" s="530"/>
      <c r="T14" s="530"/>
      <c r="U14" s="530"/>
    </row>
    <row r="15" spans="1:60" s="168" customFormat="1" ht="16.5" customHeight="1" x14ac:dyDescent="0.2">
      <c r="A15" s="572" t="s">
        <v>222</v>
      </c>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313"/>
      <c r="AJ15" s="313"/>
      <c r="AK15" s="313"/>
      <c r="AL15" s="313"/>
      <c r="AM15" s="313"/>
      <c r="AN15" s="313"/>
      <c r="AO15" s="313"/>
      <c r="AP15" s="313"/>
      <c r="AQ15" s="313"/>
      <c r="AR15" s="313"/>
    </row>
    <row r="16" spans="1:60" s="168" customFormat="1" ht="16.5" customHeight="1" x14ac:dyDescent="0.2">
      <c r="A16" s="572"/>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2"/>
      <c r="AI16" s="313"/>
      <c r="AJ16" s="313"/>
      <c r="AK16" s="313"/>
      <c r="AL16" s="313"/>
      <c r="AM16" s="313"/>
      <c r="AN16" s="313"/>
      <c r="AO16" s="313"/>
      <c r="AP16" s="313"/>
      <c r="AQ16" s="313"/>
      <c r="AR16" s="313"/>
    </row>
    <row r="17" spans="1:62" s="168" customFormat="1" ht="16.5" customHeight="1" x14ac:dyDescent="0.2">
      <c r="A17" s="572"/>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2"/>
      <c r="AB17" s="572"/>
      <c r="AC17" s="572"/>
      <c r="AD17" s="572"/>
      <c r="AE17" s="572"/>
      <c r="AF17" s="572"/>
      <c r="AG17" s="572"/>
      <c r="AH17" s="572"/>
      <c r="AI17" s="313"/>
      <c r="AJ17" s="313"/>
      <c r="AK17" s="313"/>
      <c r="AL17" s="313"/>
      <c r="AM17" s="313"/>
      <c r="AN17" s="313"/>
      <c r="AO17" s="313"/>
      <c r="AP17" s="313"/>
      <c r="AQ17" s="313"/>
      <c r="AR17" s="313"/>
    </row>
    <row r="18" spans="1:62" s="168" customFormat="1" ht="16.5" customHeight="1" x14ac:dyDescent="0.2">
      <c r="A18" s="572"/>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313"/>
      <c r="AJ18" s="313"/>
      <c r="AK18" s="313"/>
      <c r="AL18" s="313"/>
      <c r="AM18" s="313"/>
      <c r="AN18" s="313"/>
      <c r="AO18" s="313"/>
      <c r="AP18" s="313"/>
      <c r="AQ18" s="313"/>
      <c r="AR18" s="313"/>
    </row>
    <row r="19" spans="1:62" s="168" customFormat="1" ht="16.5" customHeight="1" x14ac:dyDescent="0.2">
      <c r="A19" s="572"/>
      <c r="B19" s="572"/>
      <c r="C19" s="572"/>
      <c r="D19" s="572"/>
      <c r="E19" s="572"/>
      <c r="F19" s="572"/>
      <c r="G19" s="572"/>
      <c r="H19" s="572"/>
      <c r="I19" s="572"/>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313"/>
      <c r="AJ19" s="313"/>
      <c r="AK19" s="313"/>
      <c r="AL19" s="313"/>
      <c r="AM19" s="313"/>
      <c r="AN19" s="313"/>
      <c r="AO19" s="313"/>
      <c r="AP19" s="313"/>
      <c r="AQ19" s="313"/>
      <c r="AR19" s="313"/>
    </row>
    <row r="20" spans="1:62" s="447" customFormat="1" ht="16.5" x14ac:dyDescent="0.3">
      <c r="A20" s="187"/>
      <c r="D20" s="192" t="s">
        <v>20</v>
      </c>
      <c r="E20" s="545" t="s">
        <v>184</v>
      </c>
      <c r="F20" s="545"/>
      <c r="G20" s="545"/>
      <c r="H20" s="545"/>
      <c r="I20" s="545"/>
      <c r="J20" s="545"/>
      <c r="K20" s="545"/>
      <c r="L20" s="545"/>
      <c r="M20" s="545"/>
      <c r="N20" s="545"/>
      <c r="O20" s="545"/>
      <c r="P20" s="545"/>
      <c r="Q20" s="545"/>
      <c r="R20" s="542" t="s">
        <v>158</v>
      </c>
      <c r="S20" s="541"/>
      <c r="T20" s="541"/>
      <c r="U20" s="237"/>
    </row>
    <row r="21" spans="1:62" s="447" customFormat="1" ht="16.5" x14ac:dyDescent="0.3">
      <c r="A21" s="271"/>
      <c r="D21" s="192" t="s">
        <v>20</v>
      </c>
      <c r="E21" s="545" t="s">
        <v>130</v>
      </c>
      <c r="F21" s="545"/>
      <c r="G21" s="545"/>
      <c r="H21" s="545"/>
      <c r="I21" s="545"/>
      <c r="J21" s="545"/>
      <c r="K21" s="545"/>
      <c r="L21" s="545"/>
      <c r="M21" s="545"/>
      <c r="N21" s="545"/>
      <c r="O21" s="545"/>
    </row>
    <row r="22" spans="1:62" s="168" customFormat="1" ht="16.5" customHeight="1" x14ac:dyDescent="0.2">
      <c r="A22" s="313"/>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row>
    <row r="23" spans="1:62" s="168" customFormat="1" ht="16.5" customHeight="1" x14ac:dyDescent="0.2">
      <c r="A23" s="573" t="s">
        <v>223</v>
      </c>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448"/>
      <c r="AK23" s="448"/>
      <c r="AL23" s="448"/>
      <c r="AM23" s="448"/>
      <c r="AN23" s="448"/>
      <c r="AO23" s="448"/>
      <c r="AP23" s="448"/>
      <c r="AQ23" s="448"/>
      <c r="AR23" s="448"/>
    </row>
    <row r="24" spans="1:62" s="168" customFormat="1" ht="16.5" customHeight="1" x14ac:dyDescent="0.2">
      <c r="A24" s="573"/>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448"/>
      <c r="AK24" s="448"/>
      <c r="AL24" s="448"/>
      <c r="AM24" s="448"/>
      <c r="AN24" s="448"/>
      <c r="AO24" s="448"/>
      <c r="AP24" s="448"/>
      <c r="AQ24" s="448"/>
      <c r="AR24" s="448"/>
    </row>
    <row r="25" spans="1:62" s="169" customFormat="1" ht="16.5" x14ac:dyDescent="0.3">
      <c r="C25" s="170"/>
      <c r="AA25" s="171"/>
      <c r="AG25" s="172"/>
      <c r="AH25" s="173"/>
      <c r="AI25" s="174"/>
      <c r="AJ25" s="175"/>
      <c r="AK25" s="175"/>
      <c r="AL25" s="175"/>
      <c r="AM25" s="175"/>
      <c r="AN25" s="175"/>
      <c r="AO25" s="175"/>
      <c r="AP25" s="175"/>
      <c r="AQ25" s="175"/>
    </row>
    <row r="26" spans="1:62" s="176" customFormat="1" ht="16.5" customHeight="1" x14ac:dyDescent="0.3">
      <c r="A26" s="613" t="s">
        <v>131</v>
      </c>
      <c r="B26" s="613"/>
      <c r="C26" s="613"/>
      <c r="D26" s="613"/>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287"/>
      <c r="AK26" s="287"/>
      <c r="AL26" s="287"/>
      <c r="AM26" s="287"/>
      <c r="AN26" s="287"/>
      <c r="AO26" s="287"/>
      <c r="AP26" s="287"/>
      <c r="AQ26" s="287"/>
      <c r="AR26" s="248"/>
      <c r="AS26" s="451"/>
      <c r="AT26" s="187"/>
      <c r="AU26" s="451"/>
      <c r="AV26" s="451"/>
      <c r="AW26" s="451"/>
      <c r="AX26" s="451"/>
      <c r="AY26" s="451"/>
      <c r="AZ26" s="451"/>
      <c r="BA26" s="451"/>
      <c r="BB26" s="451"/>
      <c r="BC26" s="451"/>
      <c r="BD26" s="451"/>
      <c r="BE26" s="451"/>
      <c r="BF26" s="451"/>
      <c r="BG26" s="451"/>
      <c r="BH26" s="451"/>
      <c r="BI26" s="451"/>
      <c r="BJ26" s="451"/>
    </row>
    <row r="27" spans="1:62" s="255" customFormat="1" ht="16.5" x14ac:dyDescent="0.3">
      <c r="A27" s="613"/>
      <c r="B27" s="613"/>
      <c r="C27" s="613"/>
      <c r="D27" s="613"/>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287"/>
      <c r="AK27" s="287"/>
      <c r="AL27" s="287"/>
      <c r="AM27" s="287"/>
      <c r="AN27" s="287"/>
      <c r="AO27" s="287"/>
      <c r="AP27" s="287"/>
      <c r="AQ27" s="287"/>
      <c r="AR27" s="452"/>
      <c r="AS27" s="453"/>
      <c r="AT27" s="453"/>
      <c r="AU27" s="453"/>
      <c r="AV27" s="453"/>
      <c r="AW27" s="453"/>
      <c r="AX27" s="453"/>
      <c r="AY27" s="453"/>
      <c r="AZ27" s="453"/>
      <c r="BA27" s="453"/>
      <c r="BB27" s="453"/>
      <c r="BC27" s="453"/>
      <c r="BD27" s="453"/>
      <c r="BE27" s="453"/>
      <c r="BF27" s="453"/>
      <c r="BG27" s="453"/>
      <c r="BH27" s="453"/>
      <c r="BI27" s="453"/>
      <c r="BJ27" s="453"/>
    </row>
    <row r="28" spans="1:62" s="169" customFormat="1" ht="8.1" customHeight="1" x14ac:dyDescent="0.3">
      <c r="C28" s="170"/>
      <c r="AA28" s="171"/>
      <c r="AG28" s="172"/>
      <c r="AH28" s="173"/>
      <c r="AI28" s="174"/>
      <c r="AJ28" s="175"/>
      <c r="AK28" s="175"/>
      <c r="AL28" s="175"/>
      <c r="AM28" s="175"/>
      <c r="AN28" s="175"/>
      <c r="AO28" s="175"/>
      <c r="AP28" s="175"/>
      <c r="AQ28" s="175"/>
    </row>
    <row r="29" spans="1:62" s="187" customFormat="1" ht="16.5" x14ac:dyDescent="0.3">
      <c r="A29" s="664" t="s">
        <v>204</v>
      </c>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404"/>
      <c r="AK29" s="404"/>
      <c r="AL29" s="404"/>
      <c r="AM29" s="403"/>
      <c r="AN29" s="403"/>
      <c r="AO29" s="403"/>
      <c r="AP29" s="403"/>
      <c r="AQ29" s="403"/>
      <c r="AR29" s="403"/>
      <c r="AS29" s="402"/>
      <c r="AT29" s="402"/>
      <c r="AU29" s="402"/>
      <c r="AV29" s="402"/>
      <c r="AW29" s="402"/>
      <c r="AX29" s="402"/>
      <c r="AY29" s="402"/>
      <c r="AZ29" s="402"/>
      <c r="BA29" s="402"/>
      <c r="BB29" s="402"/>
      <c r="BC29" s="402"/>
      <c r="BD29" s="402"/>
      <c r="BE29" s="402"/>
      <c r="BF29" s="402"/>
      <c r="BG29" s="402"/>
      <c r="BH29" s="402"/>
      <c r="BI29" s="402"/>
      <c r="BJ29" s="402"/>
    </row>
    <row r="30" spans="1:62" s="187" customFormat="1" ht="16.5" x14ac:dyDescent="0.3">
      <c r="A30" s="664"/>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404"/>
      <c r="AK30" s="404"/>
      <c r="AL30" s="404"/>
      <c r="AM30" s="403"/>
      <c r="AN30" s="403"/>
      <c r="AO30" s="403"/>
      <c r="AP30" s="403"/>
      <c r="AQ30" s="403"/>
      <c r="AR30" s="403"/>
      <c r="AS30" s="402"/>
      <c r="AT30" s="402"/>
      <c r="AU30" s="402"/>
      <c r="AV30" s="402"/>
      <c r="AW30" s="402"/>
      <c r="AX30" s="402"/>
      <c r="AY30" s="402"/>
      <c r="AZ30" s="402"/>
      <c r="BA30" s="402"/>
      <c r="BB30" s="402"/>
      <c r="BC30" s="402"/>
      <c r="BD30" s="402"/>
      <c r="BE30" s="402"/>
      <c r="BF30" s="402"/>
      <c r="BG30" s="402"/>
      <c r="BH30" s="402"/>
      <c r="BI30" s="402"/>
      <c r="BJ30" s="402"/>
    </row>
    <row r="31" spans="1:62" s="169" customFormat="1" ht="8.1" customHeight="1" x14ac:dyDescent="0.3">
      <c r="C31" s="170"/>
      <c r="AA31" s="171"/>
      <c r="AG31" s="172"/>
      <c r="AH31" s="173"/>
      <c r="AI31" s="174"/>
      <c r="AJ31" s="175"/>
      <c r="AK31" s="175"/>
      <c r="AL31" s="175"/>
      <c r="AM31" s="175"/>
      <c r="AN31" s="175"/>
      <c r="AO31" s="175"/>
      <c r="AP31" s="175"/>
      <c r="AQ31" s="175"/>
    </row>
    <row r="32" spans="1:62" s="3" customFormat="1" ht="15" customHeight="1" x14ac:dyDescent="0.25">
      <c r="A32" s="57" t="s">
        <v>220</v>
      </c>
      <c r="B32" s="57"/>
      <c r="C32" s="58"/>
      <c r="D32" s="57"/>
      <c r="E32" s="57"/>
      <c r="F32" s="56"/>
      <c r="G32" s="59"/>
      <c r="H32" s="60"/>
      <c r="I32" s="661"/>
      <c r="J32" s="661"/>
      <c r="K32" s="661"/>
      <c r="L32" s="661"/>
      <c r="M32" s="661"/>
      <c r="N32" s="661"/>
      <c r="O32" s="661"/>
      <c r="P32" s="661"/>
      <c r="Q32" s="661"/>
      <c r="R32" s="661"/>
      <c r="S32" s="661"/>
      <c r="T32" s="661"/>
      <c r="U32" s="661"/>
      <c r="V32" s="661"/>
      <c r="W32" s="60"/>
      <c r="X32" s="634" t="s">
        <v>221</v>
      </c>
      <c r="Y32" s="634"/>
      <c r="Z32" s="634"/>
      <c r="AA32" s="634"/>
      <c r="AB32" s="635"/>
      <c r="AC32" s="660"/>
      <c r="AD32" s="660"/>
      <c r="AE32" s="660"/>
      <c r="AF32" s="660"/>
      <c r="AG32" s="660"/>
      <c r="AH32" s="660"/>
      <c r="AI32" s="660"/>
      <c r="AJ32" s="14"/>
      <c r="AK32" s="28"/>
      <c r="AL32" s="28"/>
      <c r="AM32" s="28"/>
      <c r="AN32" s="28"/>
      <c r="AO32" s="28"/>
      <c r="AP32" s="28"/>
      <c r="AQ32" s="28"/>
    </row>
    <row r="33" spans="1:61" ht="6" customHeight="1" x14ac:dyDescent="0.25">
      <c r="AA33" s="2"/>
      <c r="AG33" s="45"/>
      <c r="AH33" s="37"/>
      <c r="AI33" s="25"/>
    </row>
    <row r="34" spans="1:61" s="54" customFormat="1" ht="18" x14ac:dyDescent="0.25">
      <c r="A34" s="630" t="s">
        <v>23</v>
      </c>
      <c r="B34" s="630"/>
      <c r="C34" s="630"/>
      <c r="D34" s="630"/>
      <c r="E34" s="630"/>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c r="AD34" s="630"/>
      <c r="AE34" s="630"/>
      <c r="AF34" s="630"/>
      <c r="AG34" s="630"/>
      <c r="AH34" s="630"/>
      <c r="AI34" s="630"/>
      <c r="AJ34" s="97"/>
      <c r="AK34" s="53"/>
      <c r="AL34" s="53"/>
      <c r="AM34" s="53"/>
      <c r="AN34" s="53"/>
      <c r="AO34" s="53"/>
      <c r="AP34" s="53"/>
      <c r="AQ34" s="53"/>
    </row>
    <row r="35" spans="1:61" s="3" customFormat="1" ht="6" customHeight="1" x14ac:dyDescent="0.25">
      <c r="B35" s="636"/>
      <c r="C35" s="636"/>
      <c r="D35" s="636"/>
      <c r="E35" s="636"/>
      <c r="F35" s="636"/>
      <c r="G35" s="636"/>
      <c r="H35" s="636"/>
      <c r="I35" s="636"/>
      <c r="J35" s="636"/>
      <c r="K35" s="636"/>
      <c r="L35" s="636"/>
      <c r="M35" s="636"/>
      <c r="N35" s="636"/>
      <c r="O35" s="636"/>
      <c r="P35" s="636"/>
      <c r="Q35" s="636"/>
      <c r="R35" s="636"/>
      <c r="S35" s="636"/>
      <c r="T35" s="636"/>
      <c r="U35" s="636"/>
      <c r="V35" s="636"/>
      <c r="W35" s="636"/>
      <c r="X35" s="636"/>
      <c r="Y35" s="636"/>
      <c r="Z35" s="636"/>
      <c r="AA35" s="636"/>
      <c r="AB35" s="636"/>
      <c r="AC35" s="636"/>
      <c r="AD35" s="636"/>
      <c r="AE35" s="636"/>
      <c r="AF35" s="636"/>
      <c r="AG35" s="636"/>
      <c r="AH35" s="636"/>
      <c r="AI35" s="636"/>
      <c r="AJ35" s="28"/>
      <c r="AK35" s="28"/>
      <c r="AL35" s="28"/>
      <c r="AM35" s="28"/>
      <c r="AN35" s="28"/>
      <c r="AO35" s="28"/>
      <c r="AP35" s="28"/>
      <c r="AQ35" s="28"/>
    </row>
    <row r="36" spans="1:61" s="171" customFormat="1" ht="16.5" x14ac:dyDescent="0.3">
      <c r="A36" s="581">
        <v>1</v>
      </c>
      <c r="B36" s="581"/>
      <c r="C36" s="182"/>
      <c r="D36" s="547" t="s">
        <v>132</v>
      </c>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7"/>
      <c r="AI36" s="547"/>
      <c r="AJ36" s="186"/>
      <c r="AK36" s="186"/>
      <c r="AL36" s="186"/>
      <c r="AM36" s="186"/>
      <c r="AN36" s="186"/>
      <c r="AO36" s="186"/>
      <c r="AP36" s="186"/>
      <c r="AQ36" s="186"/>
    </row>
    <row r="37" spans="1:61" s="171" customFormat="1" ht="16.5" x14ac:dyDescent="0.3">
      <c r="C37" s="182"/>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c r="AD37" s="547"/>
      <c r="AE37" s="547"/>
      <c r="AF37" s="547"/>
      <c r="AG37" s="547"/>
      <c r="AH37" s="547"/>
      <c r="AI37" s="547"/>
      <c r="AJ37" s="186"/>
      <c r="AK37" s="186"/>
      <c r="AL37" s="186"/>
      <c r="AM37" s="186"/>
      <c r="AN37" s="186"/>
      <c r="AO37" s="186"/>
      <c r="AP37" s="186"/>
      <c r="AQ37" s="186"/>
    </row>
    <row r="38" spans="1:61" s="171" customFormat="1" ht="16.5" x14ac:dyDescent="0.3">
      <c r="C38" s="187"/>
      <c r="D38" s="192"/>
      <c r="E38" s="192" t="s">
        <v>20</v>
      </c>
      <c r="F38" s="615" t="s">
        <v>133</v>
      </c>
      <c r="G38" s="615"/>
      <c r="H38" s="615"/>
      <c r="I38" s="615"/>
      <c r="J38" s="615"/>
      <c r="K38" s="615"/>
      <c r="L38" s="615"/>
      <c r="M38" s="615"/>
      <c r="N38" s="615"/>
      <c r="O38" s="615"/>
      <c r="P38" s="615"/>
      <c r="Q38" s="615"/>
      <c r="R38" s="615"/>
      <c r="S38" s="615"/>
      <c r="T38" s="184"/>
      <c r="U38" s="184"/>
      <c r="V38" s="184"/>
      <c r="W38" s="184"/>
      <c r="X38" s="184"/>
      <c r="Y38" s="184"/>
      <c r="Z38" s="184"/>
      <c r="AA38" s="184"/>
      <c r="AB38" s="184"/>
      <c r="AC38" s="184"/>
      <c r="AD38" s="184"/>
      <c r="AE38" s="184"/>
      <c r="AF38" s="184"/>
      <c r="AG38" s="184"/>
      <c r="AH38" s="185"/>
      <c r="AI38" s="184"/>
      <c r="AJ38" s="186"/>
      <c r="AK38" s="186"/>
      <c r="AL38" s="186"/>
      <c r="AM38" s="186"/>
      <c r="AN38" s="186"/>
      <c r="AO38" s="186"/>
      <c r="AP38" s="186"/>
      <c r="AQ38" s="186"/>
    </row>
    <row r="39" spans="1:61" s="171" customFormat="1" ht="16.5" x14ac:dyDescent="0.3">
      <c r="C39" s="187"/>
      <c r="D39" s="192"/>
      <c r="E39" s="192" t="s">
        <v>20</v>
      </c>
      <c r="F39" s="616" t="s">
        <v>134</v>
      </c>
      <c r="G39" s="616"/>
      <c r="H39" s="616"/>
      <c r="I39" s="616"/>
      <c r="J39" s="616"/>
      <c r="K39" s="616"/>
      <c r="L39" s="616"/>
      <c r="M39" s="616"/>
      <c r="N39" s="616"/>
      <c r="O39" s="616"/>
      <c r="P39" s="616"/>
      <c r="Q39" s="616"/>
      <c r="R39" s="616"/>
      <c r="S39" s="616"/>
      <c r="T39" s="184"/>
      <c r="U39" s="184"/>
      <c r="V39" s="184"/>
      <c r="W39" s="184"/>
      <c r="X39" s="184"/>
      <c r="Y39" s="184"/>
      <c r="Z39" s="184"/>
      <c r="AA39" s="184"/>
      <c r="AB39" s="184"/>
      <c r="AC39" s="184"/>
      <c r="AD39" s="184"/>
      <c r="AE39" s="184"/>
      <c r="AF39" s="184"/>
      <c r="AG39" s="184"/>
      <c r="AH39" s="185"/>
      <c r="AI39" s="184"/>
      <c r="AJ39" s="186"/>
      <c r="AK39" s="186"/>
      <c r="AL39" s="186"/>
      <c r="AM39" s="186"/>
      <c r="AN39" s="186"/>
      <c r="AO39" s="186"/>
      <c r="AP39" s="186"/>
      <c r="AQ39" s="186"/>
    </row>
    <row r="40" spans="1:61" s="171" customFormat="1" ht="16.5" x14ac:dyDescent="0.3">
      <c r="C40" s="187"/>
      <c r="D40" s="192"/>
      <c r="E40" s="192" t="s">
        <v>20</v>
      </c>
      <c r="F40" s="616" t="s">
        <v>135</v>
      </c>
      <c r="G40" s="616"/>
      <c r="H40" s="616"/>
      <c r="I40" s="616"/>
      <c r="J40" s="616"/>
      <c r="K40" s="616"/>
      <c r="L40" s="616"/>
      <c r="M40" s="616"/>
      <c r="N40" s="616"/>
      <c r="O40" s="616"/>
      <c r="P40" s="616"/>
      <c r="Q40" s="616"/>
      <c r="R40" s="616"/>
      <c r="S40" s="616"/>
      <c r="T40" s="184"/>
      <c r="U40" s="184"/>
      <c r="V40" s="184"/>
      <c r="W40" s="184"/>
      <c r="X40" s="184"/>
      <c r="Y40" s="184"/>
      <c r="Z40" s="184"/>
      <c r="AA40" s="184"/>
      <c r="AB40" s="184"/>
      <c r="AC40" s="184"/>
      <c r="AD40" s="184"/>
      <c r="AE40" s="184"/>
      <c r="AF40" s="184"/>
      <c r="AG40" s="184"/>
      <c r="AH40" s="185"/>
      <c r="AI40" s="184"/>
      <c r="AJ40" s="186"/>
      <c r="AK40" s="186"/>
      <c r="AL40" s="186"/>
      <c r="AM40" s="186"/>
      <c r="AN40" s="186"/>
      <c r="AO40" s="186"/>
      <c r="AP40" s="186"/>
      <c r="AQ40" s="186"/>
    </row>
    <row r="41" spans="1:61" s="169" customFormat="1" ht="8.1" customHeight="1" x14ac:dyDescent="0.3">
      <c r="C41" s="170"/>
      <c r="AA41" s="171"/>
      <c r="AG41" s="172"/>
      <c r="AH41" s="173"/>
      <c r="AI41" s="174"/>
      <c r="AJ41" s="175"/>
      <c r="AK41" s="175"/>
      <c r="AL41" s="175"/>
      <c r="AM41" s="175"/>
      <c r="AN41" s="175"/>
      <c r="AO41" s="175"/>
      <c r="AP41" s="175"/>
      <c r="AQ41" s="175"/>
    </row>
    <row r="42" spans="1:61" s="171" customFormat="1" ht="16.5" x14ac:dyDescent="0.3">
      <c r="A42" s="581">
        <v>2</v>
      </c>
      <c r="B42" s="581"/>
      <c r="C42" s="182"/>
      <c r="D42" s="183" t="s">
        <v>98</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5"/>
      <c r="AI42" s="184"/>
      <c r="AJ42" s="186"/>
      <c r="AK42" s="186"/>
      <c r="AL42" s="186"/>
      <c r="AM42" s="186"/>
      <c r="AN42" s="186"/>
      <c r="AO42" s="186"/>
      <c r="AP42" s="186"/>
      <c r="AQ42" s="186"/>
    </row>
    <row r="43" spans="1:61" s="169" customFormat="1" ht="8.1" customHeight="1" x14ac:dyDescent="0.3">
      <c r="C43" s="170"/>
      <c r="AA43" s="171"/>
      <c r="AG43" s="172"/>
      <c r="AH43" s="173"/>
      <c r="AI43" s="174"/>
      <c r="AJ43" s="175"/>
      <c r="AK43" s="175"/>
      <c r="AL43" s="175"/>
      <c r="AM43" s="175"/>
      <c r="AN43" s="175"/>
      <c r="AO43" s="175"/>
      <c r="AP43" s="175"/>
      <c r="AQ43" s="175"/>
    </row>
    <row r="44" spans="1:61" s="171" customFormat="1" ht="16.5" x14ac:dyDescent="0.3">
      <c r="A44" s="581">
        <v>3</v>
      </c>
      <c r="B44" s="581"/>
      <c r="C44" s="182"/>
      <c r="D44" s="189" t="s">
        <v>141</v>
      </c>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1"/>
      <c r="AI44" s="190"/>
      <c r="AJ44" s="186"/>
      <c r="AK44" s="186"/>
      <c r="AL44" s="186"/>
      <c r="AM44" s="186"/>
      <c r="AN44" s="186"/>
      <c r="AO44" s="186"/>
      <c r="AP44" s="186"/>
      <c r="AQ44" s="186"/>
    </row>
    <row r="45" spans="1:61" s="177" customFormat="1" ht="3" customHeight="1" x14ac:dyDescent="0.3">
      <c r="C45" s="178"/>
      <c r="D45" s="171"/>
      <c r="AC45" s="179"/>
      <c r="AD45" s="179"/>
      <c r="AE45" s="179"/>
      <c r="AF45" s="179"/>
      <c r="AG45" s="179"/>
      <c r="AH45" s="179"/>
      <c r="AI45" s="179"/>
      <c r="AJ45" s="179"/>
      <c r="AK45" s="179"/>
      <c r="AL45" s="179"/>
      <c r="AM45" s="179"/>
      <c r="AN45" s="180"/>
      <c r="AO45" s="180"/>
      <c r="AP45" s="179"/>
      <c r="AQ45" s="179"/>
      <c r="AR45" s="181"/>
      <c r="AS45" s="181"/>
      <c r="AT45" s="181"/>
      <c r="AU45" s="181"/>
      <c r="AV45" s="181"/>
      <c r="AW45" s="181"/>
      <c r="AX45" s="181"/>
      <c r="AY45" s="181"/>
      <c r="AZ45" s="181"/>
      <c r="BA45" s="181"/>
      <c r="BB45" s="181"/>
      <c r="BC45" s="181"/>
      <c r="BD45" s="181"/>
      <c r="BE45" s="181"/>
      <c r="BF45" s="181"/>
      <c r="BG45" s="181"/>
      <c r="BH45" s="181"/>
      <c r="BI45" s="181"/>
    </row>
    <row r="46" spans="1:61" s="177" customFormat="1" ht="16.5" customHeight="1" x14ac:dyDescent="0.3">
      <c r="C46" s="178"/>
      <c r="D46" s="197">
        <v>1</v>
      </c>
      <c r="E46" s="562" t="s">
        <v>136</v>
      </c>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38"/>
      <c r="AJ46" s="179"/>
      <c r="AK46" s="179"/>
      <c r="AL46" s="179"/>
      <c r="AM46" s="179"/>
      <c r="AN46" s="180"/>
      <c r="AO46" s="180"/>
      <c r="AP46" s="179"/>
      <c r="AQ46" s="179"/>
      <c r="AR46" s="181"/>
      <c r="AS46" s="181"/>
      <c r="AT46" s="181"/>
      <c r="AU46" s="181"/>
      <c r="AV46" s="181"/>
      <c r="AW46" s="181"/>
      <c r="AX46" s="181"/>
      <c r="AY46" s="181"/>
      <c r="AZ46" s="181"/>
      <c r="BA46" s="181"/>
      <c r="BB46" s="181"/>
      <c r="BC46" s="181"/>
      <c r="BD46" s="181"/>
      <c r="BE46" s="181"/>
      <c r="BF46" s="181"/>
      <c r="BG46" s="181"/>
      <c r="BH46" s="181"/>
      <c r="BI46" s="181"/>
    </row>
    <row r="47" spans="1:61" s="177" customFormat="1" ht="16.5" x14ac:dyDescent="0.3">
      <c r="C47" s="178"/>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38"/>
      <c r="AJ47" s="179"/>
      <c r="AK47" s="179"/>
      <c r="AL47" s="179"/>
      <c r="AM47" s="179"/>
      <c r="AN47" s="180"/>
      <c r="AO47" s="180"/>
      <c r="AP47" s="179"/>
      <c r="AQ47" s="179"/>
      <c r="AR47" s="181"/>
      <c r="AS47" s="181"/>
      <c r="AT47" s="181"/>
      <c r="AU47" s="181"/>
      <c r="AV47" s="181"/>
      <c r="AW47" s="181"/>
      <c r="AX47" s="181"/>
      <c r="AY47" s="181"/>
      <c r="AZ47" s="181"/>
      <c r="BA47" s="181"/>
      <c r="BB47" s="181"/>
      <c r="BC47" s="181"/>
      <c r="BD47" s="181"/>
      <c r="BE47" s="181"/>
      <c r="BF47" s="181"/>
      <c r="BG47" s="181"/>
      <c r="BH47" s="181"/>
      <c r="BI47" s="181"/>
    </row>
    <row r="48" spans="1:61" s="177" customFormat="1" ht="16.5" x14ac:dyDescent="0.3">
      <c r="C48" s="178"/>
      <c r="D48" s="197" t="s">
        <v>140</v>
      </c>
      <c r="E48" s="171" t="s">
        <v>138</v>
      </c>
      <c r="AC48" s="179"/>
      <c r="AD48" s="179"/>
      <c r="AE48" s="179"/>
      <c r="AF48" s="179"/>
      <c r="AG48" s="179"/>
      <c r="AH48" s="179"/>
      <c r="AI48" s="179"/>
      <c r="AJ48" s="179"/>
      <c r="AK48" s="179"/>
      <c r="AL48" s="179"/>
      <c r="AM48" s="179"/>
      <c r="AN48" s="180"/>
      <c r="AO48" s="180"/>
      <c r="AP48" s="179"/>
      <c r="AQ48" s="179"/>
      <c r="AR48" s="181"/>
      <c r="AS48" s="181"/>
      <c r="AT48" s="181"/>
      <c r="AU48" s="181"/>
      <c r="AV48" s="181"/>
      <c r="AW48" s="181"/>
      <c r="AX48" s="181"/>
      <c r="AY48" s="181"/>
      <c r="AZ48" s="181"/>
      <c r="BA48" s="181"/>
      <c r="BB48" s="181"/>
      <c r="BC48" s="181"/>
      <c r="BD48" s="181"/>
      <c r="BE48" s="181"/>
      <c r="BF48" s="181"/>
      <c r="BG48" s="181"/>
      <c r="BH48" s="181"/>
      <c r="BI48" s="181"/>
    </row>
    <row r="49" spans="1:61" s="171" customFormat="1" ht="16.5" customHeight="1" x14ac:dyDescent="0.3">
      <c r="C49" s="187"/>
      <c r="D49" s="323"/>
      <c r="E49" s="192" t="s">
        <v>20</v>
      </c>
      <c r="F49" s="576" t="s">
        <v>139</v>
      </c>
      <c r="G49" s="576"/>
      <c r="H49" s="576"/>
      <c r="I49" s="576"/>
      <c r="J49" s="576"/>
      <c r="K49" s="576"/>
      <c r="L49" s="576"/>
      <c r="M49" s="531"/>
      <c r="N49" s="531"/>
      <c r="O49" s="531"/>
      <c r="T49" s="184"/>
      <c r="U49" s="184"/>
      <c r="V49" s="184"/>
      <c r="W49" s="184"/>
      <c r="X49" s="184"/>
      <c r="Y49" s="184"/>
      <c r="Z49" s="184"/>
      <c r="AA49" s="184"/>
      <c r="AB49" s="184"/>
      <c r="AC49" s="184"/>
      <c r="AD49" s="184"/>
      <c r="AE49" s="184"/>
      <c r="AF49" s="184"/>
      <c r="AG49" s="184"/>
      <c r="AH49" s="185"/>
      <c r="AI49" s="184"/>
      <c r="AJ49" s="186"/>
      <c r="AK49" s="186"/>
      <c r="AL49" s="186"/>
      <c r="AM49" s="186"/>
      <c r="AN49" s="186"/>
      <c r="AO49" s="186"/>
      <c r="AP49" s="186"/>
      <c r="AQ49" s="186"/>
    </row>
    <row r="50" spans="1:61" s="177" customFormat="1" ht="16.5" x14ac:dyDescent="0.3">
      <c r="C50" s="178"/>
      <c r="D50" s="197">
        <v>3</v>
      </c>
      <c r="E50" s="171" t="s">
        <v>169</v>
      </c>
      <c r="AC50" s="179"/>
      <c r="AD50" s="179"/>
      <c r="AE50" s="179"/>
      <c r="AF50" s="179"/>
      <c r="AG50" s="179"/>
      <c r="AH50" s="179"/>
      <c r="AI50" s="179"/>
      <c r="AJ50" s="179"/>
      <c r="AK50" s="179"/>
      <c r="AL50" s="179"/>
      <c r="AM50" s="179"/>
      <c r="AN50" s="180"/>
      <c r="AO50" s="180"/>
      <c r="AP50" s="179"/>
      <c r="AQ50" s="179"/>
      <c r="AR50" s="181"/>
      <c r="AS50" s="181"/>
      <c r="AT50" s="181"/>
      <c r="AU50" s="181"/>
      <c r="AV50" s="181"/>
      <c r="AW50" s="181"/>
      <c r="AX50" s="181"/>
      <c r="AY50" s="181"/>
      <c r="AZ50" s="181"/>
      <c r="BA50" s="181"/>
      <c r="BB50" s="181"/>
      <c r="BC50" s="181"/>
      <c r="BD50" s="181"/>
      <c r="BE50" s="181"/>
      <c r="BF50" s="181"/>
      <c r="BG50" s="181"/>
      <c r="BH50" s="181"/>
      <c r="BI50" s="181"/>
    </row>
    <row r="51" spans="1:61" s="171" customFormat="1" ht="16.5" customHeight="1" x14ac:dyDescent="0.3">
      <c r="C51" s="193"/>
      <c r="D51" s="197">
        <v>4</v>
      </c>
      <c r="E51" s="562" t="s">
        <v>170</v>
      </c>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38"/>
      <c r="AJ51" s="186"/>
      <c r="AK51" s="186"/>
      <c r="AL51" s="186"/>
      <c r="AM51" s="186"/>
      <c r="AN51" s="186"/>
      <c r="AO51" s="186"/>
      <c r="AP51" s="186"/>
      <c r="AQ51" s="186"/>
    </row>
    <row r="52" spans="1:61" s="171" customFormat="1" ht="16.5" x14ac:dyDescent="0.3">
      <c r="C52" s="193"/>
      <c r="D52" s="177"/>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38"/>
      <c r="AJ52" s="186"/>
      <c r="AK52" s="186"/>
      <c r="AL52" s="186"/>
      <c r="AM52" s="186"/>
      <c r="AN52" s="186"/>
      <c r="AO52" s="186"/>
      <c r="AP52" s="186"/>
      <c r="AQ52" s="186"/>
    </row>
    <row r="53" spans="1:61" s="171" customFormat="1" ht="16.5" x14ac:dyDescent="0.3">
      <c r="C53" s="187"/>
      <c r="D53" s="323"/>
      <c r="E53" s="192" t="s">
        <v>20</v>
      </c>
      <c r="F53" s="576" t="s">
        <v>137</v>
      </c>
      <c r="G53" s="576"/>
      <c r="H53" s="576"/>
      <c r="I53" s="576"/>
      <c r="J53" s="576"/>
      <c r="K53" s="576"/>
      <c r="L53" s="576"/>
      <c r="M53" s="576"/>
      <c r="N53" s="576"/>
      <c r="O53" s="576"/>
      <c r="T53" s="184"/>
      <c r="U53" s="184"/>
      <c r="V53" s="184"/>
      <c r="W53" s="184"/>
      <c r="X53" s="184"/>
      <c r="Y53" s="184"/>
      <c r="Z53" s="184"/>
      <c r="AA53" s="184"/>
      <c r="AB53" s="184"/>
      <c r="AC53" s="184"/>
      <c r="AD53" s="184"/>
      <c r="AE53" s="184"/>
      <c r="AF53" s="184"/>
      <c r="AG53" s="184"/>
      <c r="AH53" s="185"/>
      <c r="AI53" s="184"/>
      <c r="AJ53" s="186"/>
      <c r="AK53" s="186"/>
      <c r="AL53" s="186"/>
      <c r="AM53" s="186"/>
      <c r="AN53" s="186"/>
      <c r="AO53" s="186"/>
      <c r="AP53" s="186"/>
      <c r="AQ53" s="186"/>
    </row>
    <row r="54" spans="1:61" s="169" customFormat="1" ht="8.1" customHeight="1" x14ac:dyDescent="0.3">
      <c r="C54" s="170"/>
      <c r="AA54" s="171"/>
      <c r="AG54" s="172"/>
      <c r="AH54" s="173"/>
      <c r="AI54" s="174"/>
      <c r="AJ54" s="175"/>
      <c r="AK54" s="175"/>
      <c r="AL54" s="175"/>
      <c r="AM54" s="175"/>
      <c r="AN54" s="175"/>
      <c r="AO54" s="175"/>
      <c r="AP54" s="175"/>
      <c r="AQ54" s="175"/>
    </row>
    <row r="55" spans="1:61" s="171" customFormat="1" ht="16.5" x14ac:dyDescent="0.3">
      <c r="A55" s="171" t="s">
        <v>205</v>
      </c>
      <c r="B55" s="184"/>
      <c r="C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6"/>
      <c r="AK55" s="186"/>
      <c r="AL55" s="186"/>
      <c r="AM55" s="186"/>
      <c r="AN55" s="186"/>
      <c r="AO55" s="186"/>
      <c r="AP55" s="186"/>
      <c r="AQ55" s="186"/>
    </row>
    <row r="56" spans="1:61" s="263" customFormat="1" ht="16.5" x14ac:dyDescent="0.25">
      <c r="B56" s="455" t="s">
        <v>20</v>
      </c>
      <c r="C56" s="454"/>
      <c r="D56" s="554" t="s">
        <v>142</v>
      </c>
      <c r="E56" s="554"/>
      <c r="F56" s="554"/>
      <c r="G56" s="554"/>
      <c r="H56" s="554"/>
      <c r="I56" s="554"/>
      <c r="J56" s="554"/>
      <c r="K56" s="554"/>
      <c r="L56" s="554"/>
      <c r="M56" s="554"/>
      <c r="N56" s="554"/>
      <c r="O56" s="507"/>
      <c r="P56" s="456" t="s">
        <v>143</v>
      </c>
      <c r="R56" s="454"/>
      <c r="S56" s="454"/>
      <c r="T56" s="454"/>
      <c r="U56" s="454"/>
      <c r="V56" s="454"/>
      <c r="W56" s="454"/>
      <c r="X56" s="454"/>
      <c r="Y56" s="454"/>
      <c r="Z56" s="454"/>
      <c r="AA56" s="454"/>
      <c r="AB56" s="454"/>
      <c r="AC56" s="454"/>
      <c r="AD56" s="454"/>
      <c r="AE56" s="454"/>
      <c r="AF56" s="454"/>
      <c r="AG56" s="454"/>
      <c r="AH56" s="454"/>
      <c r="AI56" s="454"/>
      <c r="AJ56" s="457"/>
      <c r="AK56" s="457"/>
      <c r="AL56" s="457"/>
      <c r="AM56" s="457"/>
      <c r="AN56" s="457"/>
      <c r="AO56" s="457"/>
      <c r="AP56" s="457"/>
      <c r="AQ56" s="457"/>
    </row>
    <row r="57" spans="1:61" s="263" customFormat="1" ht="16.5" x14ac:dyDescent="0.25">
      <c r="B57" s="455" t="s">
        <v>20</v>
      </c>
      <c r="C57" s="454"/>
      <c r="D57" s="554" t="s">
        <v>144</v>
      </c>
      <c r="E57" s="554"/>
      <c r="F57" s="554"/>
      <c r="G57" s="554"/>
      <c r="H57" s="554"/>
      <c r="I57" s="554"/>
      <c r="J57" s="554"/>
      <c r="K57" s="554"/>
      <c r="L57" s="554"/>
      <c r="M57" s="554"/>
      <c r="N57" s="554"/>
      <c r="O57" s="554"/>
      <c r="P57" s="554"/>
      <c r="Q57" s="554"/>
      <c r="R57" s="456" t="s">
        <v>152</v>
      </c>
      <c r="S57" s="454"/>
      <c r="T57" s="454"/>
      <c r="U57" s="454"/>
      <c r="V57" s="454"/>
      <c r="W57" s="454"/>
      <c r="X57" s="454"/>
      <c r="Y57" s="454"/>
      <c r="Z57" s="454"/>
      <c r="AA57" s="454"/>
      <c r="AB57" s="454"/>
      <c r="AC57" s="454"/>
      <c r="AD57" s="454"/>
      <c r="AE57" s="454"/>
      <c r="AF57" s="454"/>
      <c r="AG57" s="454"/>
      <c r="AH57" s="454"/>
      <c r="AI57" s="454"/>
      <c r="AJ57" s="457"/>
      <c r="AK57" s="457"/>
      <c r="AL57" s="457"/>
      <c r="AM57" s="457"/>
      <c r="AN57" s="457"/>
      <c r="AO57" s="457"/>
      <c r="AP57" s="457"/>
      <c r="AQ57" s="457"/>
    </row>
    <row r="58" spans="1:61" x14ac:dyDescent="0.25">
      <c r="AC58" s="2"/>
      <c r="AF58" s="46" t="s">
        <v>164</v>
      </c>
    </row>
    <row r="59" spans="1:61" ht="6" customHeight="1" x14ac:dyDescent="0.25">
      <c r="AC59" s="2"/>
      <c r="AF59" s="46"/>
    </row>
    <row r="60" spans="1:61" s="54" customFormat="1" ht="18" customHeight="1" x14ac:dyDescent="0.25">
      <c r="A60" s="550" t="s">
        <v>202</v>
      </c>
      <c r="B60" s="550"/>
      <c r="C60" s="550"/>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0"/>
      <c r="AJ60" s="53"/>
      <c r="AK60" s="53"/>
      <c r="AL60" s="53"/>
      <c r="AM60" s="53"/>
      <c r="AN60" s="53"/>
      <c r="AO60" s="53"/>
      <c r="AP60" s="53"/>
      <c r="AQ60" s="53"/>
    </row>
    <row r="61" spans="1:61" x14ac:dyDescent="0.25">
      <c r="AC61" s="2"/>
      <c r="AF61" s="46"/>
    </row>
    <row r="62" spans="1:61" s="38" customFormat="1" ht="18" customHeight="1" x14ac:dyDescent="0.3">
      <c r="A62" s="654" t="s">
        <v>145</v>
      </c>
      <c r="B62" s="654"/>
      <c r="C62" s="654"/>
      <c r="D62" s="654"/>
      <c r="E62" s="654"/>
      <c r="F62" s="654"/>
      <c r="G62" s="654"/>
      <c r="H62" s="654"/>
      <c r="I62" s="654"/>
      <c r="J62" s="654"/>
      <c r="K62" s="654"/>
      <c r="L62" s="654"/>
      <c r="M62" s="654"/>
      <c r="N62" s="654"/>
      <c r="O62" s="654"/>
      <c r="P62" s="654"/>
      <c r="Q62" s="654"/>
      <c r="R62" s="654"/>
      <c r="S62" s="654"/>
      <c r="T62" s="654"/>
      <c r="U62" s="654"/>
      <c r="V62" s="654"/>
      <c r="W62" s="654"/>
      <c r="X62" s="654"/>
      <c r="Y62" s="654"/>
      <c r="Z62" s="654"/>
      <c r="AA62" s="654"/>
      <c r="AB62" s="654"/>
      <c r="AC62" s="654"/>
      <c r="AD62" s="654"/>
      <c r="AE62" s="654"/>
      <c r="AF62" s="654"/>
      <c r="AG62" s="654"/>
      <c r="AH62" s="654"/>
      <c r="AI62" s="654"/>
      <c r="AJ62" s="110"/>
      <c r="AK62" s="110"/>
      <c r="AL62" s="110"/>
      <c r="AM62" s="110"/>
      <c r="AN62" s="110"/>
      <c r="AO62" s="110"/>
      <c r="AP62" s="110"/>
      <c r="AQ62" s="110"/>
    </row>
    <row r="63" spans="1:61" s="43" customFormat="1" ht="16.5" x14ac:dyDescent="0.25">
      <c r="A63" s="625" t="s">
        <v>2</v>
      </c>
      <c r="B63" s="626"/>
      <c r="C63" s="626"/>
      <c r="D63" s="626"/>
      <c r="E63" s="626"/>
      <c r="F63" s="626"/>
      <c r="G63" s="626"/>
      <c r="H63" s="626"/>
      <c r="I63" s="626"/>
      <c r="J63" s="626"/>
      <c r="K63" s="626"/>
      <c r="L63" s="626"/>
      <c r="M63" s="627"/>
      <c r="N63" s="625" t="s">
        <v>3</v>
      </c>
      <c r="O63" s="626"/>
      <c r="P63" s="626"/>
      <c r="Q63" s="627"/>
      <c r="R63" s="625" t="s">
        <v>4</v>
      </c>
      <c r="S63" s="626"/>
      <c r="T63" s="626"/>
      <c r="U63" s="626"/>
      <c r="V63" s="625" t="s">
        <v>5</v>
      </c>
      <c r="W63" s="626"/>
      <c r="X63" s="626"/>
      <c r="Y63" s="626"/>
      <c r="Z63" s="627"/>
      <c r="AA63" s="625" t="s">
        <v>6</v>
      </c>
      <c r="AB63" s="626"/>
      <c r="AC63" s="626"/>
      <c r="AD63" s="626"/>
      <c r="AE63" s="626"/>
      <c r="AF63" s="626"/>
      <c r="AG63" s="626"/>
      <c r="AH63" s="626"/>
      <c r="AI63" s="627"/>
      <c r="AJ63" s="41"/>
      <c r="AK63" s="41"/>
      <c r="AL63" s="41"/>
      <c r="AM63" s="42"/>
      <c r="AN63" s="42"/>
      <c r="AO63" s="42"/>
      <c r="AP63" s="42"/>
      <c r="AQ63" s="42"/>
    </row>
    <row r="64" spans="1:61" s="72" customFormat="1" ht="30" customHeight="1" x14ac:dyDescent="0.25">
      <c r="A64" s="639" t="s">
        <v>7</v>
      </c>
      <c r="B64" s="640"/>
      <c r="C64" s="640"/>
      <c r="D64" s="640"/>
      <c r="E64" s="641"/>
      <c r="F64" s="641"/>
      <c r="G64" s="641"/>
      <c r="H64" s="641"/>
      <c r="I64" s="641"/>
      <c r="J64" s="641"/>
      <c r="K64" s="641"/>
      <c r="L64" s="641"/>
      <c r="M64" s="642"/>
      <c r="N64" s="645" t="s">
        <v>13</v>
      </c>
      <c r="O64" s="641"/>
      <c r="P64" s="641"/>
      <c r="Q64" s="642"/>
      <c r="R64" s="645" t="s">
        <v>12</v>
      </c>
      <c r="S64" s="641"/>
      <c r="T64" s="641"/>
      <c r="U64" s="641"/>
      <c r="V64" s="645" t="s">
        <v>11</v>
      </c>
      <c r="W64" s="641"/>
      <c r="X64" s="641"/>
      <c r="Y64" s="641"/>
      <c r="Z64" s="642"/>
      <c r="AA64" s="645" t="s">
        <v>87</v>
      </c>
      <c r="AB64" s="641"/>
      <c r="AC64" s="641"/>
      <c r="AD64" s="641"/>
      <c r="AE64" s="641"/>
      <c r="AF64" s="641"/>
      <c r="AG64" s="641"/>
      <c r="AH64" s="641"/>
      <c r="AI64" s="642"/>
      <c r="AJ64" s="70"/>
      <c r="AK64" s="70"/>
      <c r="AL64" s="70"/>
      <c r="AM64" s="71"/>
      <c r="AN64" s="71"/>
      <c r="AO64" s="71"/>
      <c r="AP64" s="71"/>
      <c r="AQ64" s="71"/>
    </row>
    <row r="65" spans="1:43" s="5" customFormat="1" ht="16.5" x14ac:dyDescent="0.3">
      <c r="A65" s="617"/>
      <c r="B65" s="618"/>
      <c r="C65" s="618"/>
      <c r="D65" s="618"/>
      <c r="E65" s="618"/>
      <c r="F65" s="618"/>
      <c r="G65" s="618"/>
      <c r="H65" s="618"/>
      <c r="I65" s="618"/>
      <c r="J65" s="618"/>
      <c r="K65" s="618"/>
      <c r="L65" s="618"/>
      <c r="M65" s="619"/>
      <c r="N65" s="620">
        <v>0</v>
      </c>
      <c r="O65" s="621"/>
      <c r="P65" s="621"/>
      <c r="Q65" s="435" t="s">
        <v>8</v>
      </c>
      <c r="R65" s="73" t="s">
        <v>9</v>
      </c>
      <c r="S65" s="436"/>
      <c r="T65" s="399">
        <v>250</v>
      </c>
      <c r="U65" s="74" t="s">
        <v>15</v>
      </c>
      <c r="V65" s="73" t="s">
        <v>10</v>
      </c>
      <c r="W65" s="622">
        <f t="shared" ref="W65:W71" si="0">N65*T65</f>
        <v>0</v>
      </c>
      <c r="X65" s="622"/>
      <c r="Y65" s="622"/>
      <c r="Z65" s="74" t="s">
        <v>15</v>
      </c>
      <c r="AA65" s="623" t="s">
        <v>22</v>
      </c>
      <c r="AB65" s="624"/>
      <c r="AC65" s="624"/>
      <c r="AD65" s="624"/>
      <c r="AE65" s="646">
        <f t="shared" ref="AE65:AE71" si="1">W65/14.75</f>
        <v>0</v>
      </c>
      <c r="AF65" s="646"/>
      <c r="AG65" s="646"/>
      <c r="AH65" s="628" t="s">
        <v>14</v>
      </c>
      <c r="AI65" s="629"/>
      <c r="AJ65" s="75"/>
      <c r="AK65" s="75"/>
      <c r="AL65" s="75"/>
      <c r="AM65" s="29"/>
      <c r="AN65" s="29"/>
      <c r="AO65" s="29"/>
      <c r="AP65" s="29"/>
      <c r="AQ65" s="29"/>
    </row>
    <row r="66" spans="1:43" s="5" customFormat="1" ht="16.5" x14ac:dyDescent="0.3">
      <c r="A66" s="617"/>
      <c r="B66" s="618"/>
      <c r="C66" s="618"/>
      <c r="D66" s="618"/>
      <c r="E66" s="618"/>
      <c r="F66" s="618"/>
      <c r="G66" s="618"/>
      <c r="H66" s="618"/>
      <c r="I66" s="618"/>
      <c r="J66" s="618"/>
      <c r="K66" s="618"/>
      <c r="L66" s="618"/>
      <c r="M66" s="619"/>
      <c r="N66" s="620">
        <v>0</v>
      </c>
      <c r="O66" s="621"/>
      <c r="P66" s="621"/>
      <c r="Q66" s="443" t="s">
        <v>8</v>
      </c>
      <c r="R66" s="73" t="s">
        <v>9</v>
      </c>
      <c r="S66" s="442"/>
      <c r="T66" s="399">
        <v>0</v>
      </c>
      <c r="U66" s="76" t="s">
        <v>15</v>
      </c>
      <c r="V66" s="73" t="s">
        <v>10</v>
      </c>
      <c r="W66" s="622">
        <f t="shared" ref="W66" si="2">N66*T66</f>
        <v>0</v>
      </c>
      <c r="X66" s="622"/>
      <c r="Y66" s="622"/>
      <c r="Z66" s="76" t="s">
        <v>15</v>
      </c>
      <c r="AA66" s="623" t="s">
        <v>22</v>
      </c>
      <c r="AB66" s="624"/>
      <c r="AC66" s="624"/>
      <c r="AD66" s="624"/>
      <c r="AE66" s="646">
        <f t="shared" ref="AE66" si="3">W66/14.75</f>
        <v>0</v>
      </c>
      <c r="AF66" s="646"/>
      <c r="AG66" s="646"/>
      <c r="AH66" s="628" t="s">
        <v>14</v>
      </c>
      <c r="AI66" s="629"/>
      <c r="AJ66" s="75"/>
      <c r="AK66" s="75"/>
      <c r="AL66" s="75"/>
      <c r="AM66" s="29"/>
      <c r="AN66" s="29"/>
      <c r="AO66" s="29"/>
      <c r="AP66" s="29"/>
      <c r="AQ66" s="29"/>
    </row>
    <row r="67" spans="1:43" s="5" customFormat="1" ht="16.5" x14ac:dyDescent="0.3">
      <c r="A67" s="617"/>
      <c r="B67" s="618"/>
      <c r="C67" s="618"/>
      <c r="D67" s="618"/>
      <c r="E67" s="618"/>
      <c r="F67" s="618"/>
      <c r="G67" s="618"/>
      <c r="H67" s="618"/>
      <c r="I67" s="618"/>
      <c r="J67" s="618"/>
      <c r="K67" s="618"/>
      <c r="L67" s="618"/>
      <c r="M67" s="619"/>
      <c r="N67" s="620">
        <v>0</v>
      </c>
      <c r="O67" s="621"/>
      <c r="P67" s="621"/>
      <c r="Q67" s="435" t="s">
        <v>8</v>
      </c>
      <c r="R67" s="73" t="s">
        <v>9</v>
      </c>
      <c r="S67" s="436"/>
      <c r="T67" s="399">
        <v>0</v>
      </c>
      <c r="U67" s="76" t="s">
        <v>15</v>
      </c>
      <c r="V67" s="73" t="s">
        <v>10</v>
      </c>
      <c r="W67" s="622">
        <f t="shared" si="0"/>
        <v>0</v>
      </c>
      <c r="X67" s="622"/>
      <c r="Y67" s="622"/>
      <c r="Z67" s="76" t="s">
        <v>15</v>
      </c>
      <c r="AA67" s="623" t="s">
        <v>22</v>
      </c>
      <c r="AB67" s="624"/>
      <c r="AC67" s="624"/>
      <c r="AD67" s="624"/>
      <c r="AE67" s="646">
        <f t="shared" si="1"/>
        <v>0</v>
      </c>
      <c r="AF67" s="646"/>
      <c r="AG67" s="646"/>
      <c r="AH67" s="628" t="s">
        <v>14</v>
      </c>
      <c r="AI67" s="629"/>
      <c r="AJ67" s="75"/>
      <c r="AK67" s="75"/>
      <c r="AL67" s="75"/>
      <c r="AM67" s="29"/>
      <c r="AN67" s="29"/>
      <c r="AO67" s="29"/>
      <c r="AP67" s="29"/>
      <c r="AQ67" s="29"/>
    </row>
    <row r="68" spans="1:43" s="5" customFormat="1" ht="16.5" x14ac:dyDescent="0.3">
      <c r="A68" s="617"/>
      <c r="B68" s="618"/>
      <c r="C68" s="618"/>
      <c r="D68" s="618"/>
      <c r="E68" s="618"/>
      <c r="F68" s="618"/>
      <c r="G68" s="618"/>
      <c r="H68" s="618"/>
      <c r="I68" s="618"/>
      <c r="J68" s="618"/>
      <c r="K68" s="618"/>
      <c r="L68" s="618"/>
      <c r="M68" s="619"/>
      <c r="N68" s="620">
        <v>0</v>
      </c>
      <c r="O68" s="621"/>
      <c r="P68" s="621"/>
      <c r="Q68" s="435" t="s">
        <v>8</v>
      </c>
      <c r="R68" s="73" t="s">
        <v>9</v>
      </c>
      <c r="S68" s="436"/>
      <c r="T68" s="399">
        <v>0</v>
      </c>
      <c r="U68" s="74" t="s">
        <v>15</v>
      </c>
      <c r="V68" s="73" t="s">
        <v>10</v>
      </c>
      <c r="W68" s="622">
        <f>N68*T68</f>
        <v>0</v>
      </c>
      <c r="X68" s="622"/>
      <c r="Y68" s="622"/>
      <c r="Z68" s="74" t="s">
        <v>15</v>
      </c>
      <c r="AA68" s="623" t="s">
        <v>22</v>
      </c>
      <c r="AB68" s="624"/>
      <c r="AC68" s="624"/>
      <c r="AD68" s="624"/>
      <c r="AE68" s="646">
        <f>W68/14.75</f>
        <v>0</v>
      </c>
      <c r="AF68" s="646"/>
      <c r="AG68" s="646"/>
      <c r="AH68" s="628" t="s">
        <v>14</v>
      </c>
      <c r="AI68" s="629"/>
      <c r="AJ68" s="75"/>
      <c r="AK68" s="75"/>
      <c r="AL68" s="75"/>
      <c r="AM68" s="29"/>
      <c r="AN68" s="29"/>
      <c r="AO68" s="29"/>
      <c r="AP68" s="29"/>
      <c r="AQ68" s="29"/>
    </row>
    <row r="69" spans="1:43" s="5" customFormat="1" ht="16.5" customHeight="1" x14ac:dyDescent="0.3">
      <c r="A69" s="617"/>
      <c r="B69" s="618"/>
      <c r="C69" s="618"/>
      <c r="D69" s="618"/>
      <c r="E69" s="618"/>
      <c r="F69" s="618"/>
      <c r="G69" s="618"/>
      <c r="H69" s="618"/>
      <c r="I69" s="618"/>
      <c r="J69" s="618"/>
      <c r="K69" s="618"/>
      <c r="L69" s="618"/>
      <c r="M69" s="619"/>
      <c r="N69" s="620">
        <v>0</v>
      </c>
      <c r="O69" s="621"/>
      <c r="P69" s="621"/>
      <c r="Q69" s="435" t="s">
        <v>8</v>
      </c>
      <c r="R69" s="73" t="s">
        <v>9</v>
      </c>
      <c r="S69" s="436"/>
      <c r="T69" s="399">
        <v>0</v>
      </c>
      <c r="U69" s="76" t="s">
        <v>15</v>
      </c>
      <c r="V69" s="73" t="s">
        <v>10</v>
      </c>
      <c r="W69" s="665">
        <f t="shared" ref="W69" si="4">N69*T69</f>
        <v>0</v>
      </c>
      <c r="X69" s="665"/>
      <c r="Y69" s="665"/>
      <c r="Z69" s="76" t="s">
        <v>15</v>
      </c>
      <c r="AA69" s="666" t="s">
        <v>22</v>
      </c>
      <c r="AB69" s="667"/>
      <c r="AC69" s="667"/>
      <c r="AD69" s="667"/>
      <c r="AE69" s="668">
        <f t="shared" ref="AE69" si="5">W69/14.75</f>
        <v>0</v>
      </c>
      <c r="AF69" s="668"/>
      <c r="AG69" s="668"/>
      <c r="AH69" s="669" t="s">
        <v>14</v>
      </c>
      <c r="AI69" s="670"/>
      <c r="AJ69" s="75"/>
      <c r="AK69" s="75"/>
      <c r="AL69" s="75"/>
      <c r="AM69" s="29"/>
      <c r="AN69" s="29"/>
      <c r="AO69" s="29"/>
      <c r="AP69" s="29"/>
      <c r="AQ69" s="29"/>
    </row>
    <row r="70" spans="1:43" s="5" customFormat="1" ht="16.5" x14ac:dyDescent="0.3">
      <c r="A70" s="617"/>
      <c r="B70" s="618"/>
      <c r="C70" s="618"/>
      <c r="D70" s="618"/>
      <c r="E70" s="618"/>
      <c r="F70" s="618"/>
      <c r="G70" s="618"/>
      <c r="H70" s="618"/>
      <c r="I70" s="618"/>
      <c r="J70" s="618"/>
      <c r="K70" s="618"/>
      <c r="L70" s="618"/>
      <c r="M70" s="619"/>
      <c r="N70" s="620">
        <v>0</v>
      </c>
      <c r="O70" s="621"/>
      <c r="P70" s="621"/>
      <c r="Q70" s="435" t="s">
        <v>8</v>
      </c>
      <c r="R70" s="73" t="s">
        <v>9</v>
      </c>
      <c r="S70" s="436"/>
      <c r="T70" s="399">
        <v>0</v>
      </c>
      <c r="U70" s="76" t="s">
        <v>15</v>
      </c>
      <c r="V70" s="73" t="s">
        <v>10</v>
      </c>
      <c r="W70" s="622">
        <f t="shared" si="0"/>
        <v>0</v>
      </c>
      <c r="X70" s="622"/>
      <c r="Y70" s="622"/>
      <c r="Z70" s="76" t="s">
        <v>15</v>
      </c>
      <c r="AA70" s="623" t="s">
        <v>22</v>
      </c>
      <c r="AB70" s="624"/>
      <c r="AC70" s="624"/>
      <c r="AD70" s="624"/>
      <c r="AE70" s="646">
        <f t="shared" si="1"/>
        <v>0</v>
      </c>
      <c r="AF70" s="646"/>
      <c r="AG70" s="646"/>
      <c r="AH70" s="628" t="s">
        <v>14</v>
      </c>
      <c r="AI70" s="629"/>
      <c r="AJ70" s="75"/>
      <c r="AK70" s="75"/>
      <c r="AL70" s="75"/>
      <c r="AM70" s="29"/>
      <c r="AN70" s="29"/>
      <c r="AO70" s="29"/>
      <c r="AP70" s="29"/>
      <c r="AQ70" s="29"/>
    </row>
    <row r="71" spans="1:43" s="5" customFormat="1" ht="16.5" x14ac:dyDescent="0.3">
      <c r="A71" s="617"/>
      <c r="B71" s="618"/>
      <c r="C71" s="618"/>
      <c r="D71" s="618"/>
      <c r="E71" s="618"/>
      <c r="F71" s="618"/>
      <c r="G71" s="618"/>
      <c r="H71" s="618"/>
      <c r="I71" s="618"/>
      <c r="J71" s="618"/>
      <c r="K71" s="618"/>
      <c r="L71" s="618"/>
      <c r="M71" s="619"/>
      <c r="N71" s="620">
        <v>0</v>
      </c>
      <c r="O71" s="621"/>
      <c r="P71" s="621"/>
      <c r="Q71" s="77" t="s">
        <v>8</v>
      </c>
      <c r="R71" s="73" t="s">
        <v>9</v>
      </c>
      <c r="S71" s="436"/>
      <c r="T71" s="399">
        <v>0</v>
      </c>
      <c r="U71" s="74" t="s">
        <v>15</v>
      </c>
      <c r="V71" s="78" t="s">
        <v>10</v>
      </c>
      <c r="W71" s="622">
        <f t="shared" si="0"/>
        <v>0</v>
      </c>
      <c r="X71" s="622"/>
      <c r="Y71" s="622"/>
      <c r="Z71" s="79" t="s">
        <v>15</v>
      </c>
      <c r="AA71" s="643" t="s">
        <v>22</v>
      </c>
      <c r="AB71" s="644"/>
      <c r="AC71" s="644"/>
      <c r="AD71" s="644"/>
      <c r="AE71" s="653">
        <f t="shared" si="1"/>
        <v>0</v>
      </c>
      <c r="AF71" s="653"/>
      <c r="AG71" s="653"/>
      <c r="AH71" s="637" t="s">
        <v>14</v>
      </c>
      <c r="AI71" s="638"/>
      <c r="AJ71" s="75"/>
      <c r="AK71" s="75"/>
      <c r="AL71" s="75"/>
      <c r="AM71" s="29"/>
      <c r="AN71" s="29"/>
      <c r="AO71" s="29"/>
      <c r="AP71" s="29"/>
      <c r="AQ71" s="29"/>
    </row>
    <row r="72" spans="1:43" s="5" customFormat="1" ht="16.5" customHeight="1" x14ac:dyDescent="0.3">
      <c r="A72" s="80"/>
      <c r="B72" s="112"/>
      <c r="C72" s="112"/>
      <c r="D72" s="112"/>
      <c r="E72" s="112"/>
      <c r="F72" s="112"/>
      <c r="G72" s="112"/>
      <c r="H72" s="112"/>
      <c r="I72" s="112"/>
      <c r="J72" s="112"/>
      <c r="K72" s="112"/>
      <c r="L72" s="112"/>
      <c r="M72" s="112"/>
      <c r="N72" s="112"/>
      <c r="O72" s="112"/>
      <c r="P72" s="112"/>
      <c r="Q72" s="163"/>
      <c r="R72" s="649" t="s">
        <v>25</v>
      </c>
      <c r="S72" s="650"/>
      <c r="T72" s="650"/>
      <c r="U72" s="659"/>
      <c r="V72" s="113" t="s">
        <v>26</v>
      </c>
      <c r="W72" s="622">
        <f>SUM(W65:W71)</f>
        <v>0</v>
      </c>
      <c r="X72" s="652"/>
      <c r="Y72" s="652"/>
      <c r="Z72" s="111" t="s">
        <v>15</v>
      </c>
      <c r="AA72" s="649" t="s">
        <v>25</v>
      </c>
      <c r="AB72" s="650"/>
      <c r="AC72" s="650"/>
      <c r="AD72" s="650"/>
      <c r="AE72" s="646">
        <f>SUM(AE65:AE71)</f>
        <v>0</v>
      </c>
      <c r="AF72" s="646"/>
      <c r="AG72" s="646"/>
      <c r="AH72" s="647" t="s">
        <v>14</v>
      </c>
      <c r="AI72" s="648"/>
      <c r="AJ72" s="75"/>
      <c r="AK72" s="75"/>
      <c r="AL72" s="75"/>
      <c r="AM72" s="29"/>
      <c r="AN72" s="29"/>
      <c r="AO72" s="29"/>
      <c r="AP72" s="29"/>
      <c r="AQ72" s="29"/>
    </row>
    <row r="73" spans="1:43" ht="10.15" customHeight="1" x14ac:dyDescent="0.25">
      <c r="AA73" s="2"/>
      <c r="AG73" s="45"/>
      <c r="AH73" s="37"/>
      <c r="AI73" s="25"/>
    </row>
    <row r="74" spans="1:43" s="38" customFormat="1" ht="18" customHeight="1" x14ac:dyDescent="0.3">
      <c r="A74" s="654" t="s">
        <v>146</v>
      </c>
      <c r="B74" s="654"/>
      <c r="C74" s="654"/>
      <c r="D74" s="654"/>
      <c r="E74" s="654"/>
      <c r="F74" s="654"/>
      <c r="G74" s="654"/>
      <c r="H74" s="654"/>
      <c r="I74" s="654"/>
      <c r="J74" s="654"/>
      <c r="K74" s="654"/>
      <c r="L74" s="654"/>
      <c r="M74" s="654"/>
      <c r="N74" s="654"/>
      <c r="O74" s="654"/>
      <c r="P74" s="654"/>
      <c r="Q74" s="654"/>
      <c r="R74" s="654"/>
      <c r="S74" s="654"/>
      <c r="T74" s="654"/>
      <c r="U74" s="654"/>
      <c r="V74" s="654"/>
      <c r="W74" s="654"/>
      <c r="X74" s="654"/>
      <c r="Y74" s="654"/>
      <c r="Z74" s="654"/>
      <c r="AA74" s="654"/>
      <c r="AB74" s="654"/>
      <c r="AC74" s="654"/>
      <c r="AD74" s="654"/>
      <c r="AE74" s="654"/>
      <c r="AF74" s="654"/>
      <c r="AG74" s="654"/>
      <c r="AH74" s="654"/>
      <c r="AI74" s="654"/>
      <c r="AJ74" s="110"/>
      <c r="AK74" s="110"/>
      <c r="AL74" s="110"/>
      <c r="AM74" s="110"/>
      <c r="AN74" s="110"/>
      <c r="AO74" s="110"/>
      <c r="AP74" s="110"/>
      <c r="AQ74" s="110"/>
    </row>
    <row r="75" spans="1:43" s="43" customFormat="1" ht="16.5" x14ac:dyDescent="0.25">
      <c r="A75" s="625" t="s">
        <v>2</v>
      </c>
      <c r="B75" s="626"/>
      <c r="C75" s="626"/>
      <c r="D75" s="626"/>
      <c r="E75" s="626"/>
      <c r="F75" s="626"/>
      <c r="G75" s="626"/>
      <c r="H75" s="626"/>
      <c r="I75" s="626"/>
      <c r="J75" s="626"/>
      <c r="K75" s="626"/>
      <c r="L75" s="626"/>
      <c r="M75" s="627"/>
      <c r="N75" s="625" t="s">
        <v>3</v>
      </c>
      <c r="O75" s="626"/>
      <c r="P75" s="626"/>
      <c r="Q75" s="627"/>
      <c r="R75" s="625" t="s">
        <v>4</v>
      </c>
      <c r="S75" s="626"/>
      <c r="T75" s="626"/>
      <c r="U75" s="626"/>
      <c r="V75" s="625" t="s">
        <v>5</v>
      </c>
      <c r="W75" s="626"/>
      <c r="X75" s="626"/>
      <c r="Y75" s="626"/>
      <c r="Z75" s="627"/>
      <c r="AA75" s="625" t="s">
        <v>6</v>
      </c>
      <c r="AB75" s="626"/>
      <c r="AC75" s="626"/>
      <c r="AD75" s="626"/>
      <c r="AE75" s="626"/>
      <c r="AF75" s="626"/>
      <c r="AG75" s="626"/>
      <c r="AH75" s="626"/>
      <c r="AI75" s="627"/>
      <c r="AJ75" s="41"/>
      <c r="AK75" s="41"/>
      <c r="AL75" s="41"/>
      <c r="AM75" s="42"/>
      <c r="AN75" s="42"/>
      <c r="AO75" s="42"/>
      <c r="AP75" s="42"/>
      <c r="AQ75" s="42"/>
    </row>
    <row r="76" spans="1:43" s="165" customFormat="1" ht="30" customHeight="1" x14ac:dyDescent="0.25">
      <c r="A76" s="639" t="s">
        <v>7</v>
      </c>
      <c r="B76" s="640"/>
      <c r="C76" s="640"/>
      <c r="D76" s="640"/>
      <c r="E76" s="641"/>
      <c r="F76" s="641"/>
      <c r="G76" s="641"/>
      <c r="H76" s="641"/>
      <c r="I76" s="641"/>
      <c r="J76" s="641"/>
      <c r="K76" s="641"/>
      <c r="L76" s="641"/>
      <c r="M76" s="642"/>
      <c r="N76" s="645" t="s">
        <v>13</v>
      </c>
      <c r="O76" s="641"/>
      <c r="P76" s="641"/>
      <c r="Q76" s="642"/>
      <c r="R76" s="645" t="s">
        <v>12</v>
      </c>
      <c r="S76" s="641"/>
      <c r="T76" s="641"/>
      <c r="U76" s="641"/>
      <c r="V76" s="645" t="s">
        <v>11</v>
      </c>
      <c r="W76" s="641"/>
      <c r="X76" s="641"/>
      <c r="Y76" s="641"/>
      <c r="Z76" s="642"/>
      <c r="AA76" s="645" t="s">
        <v>87</v>
      </c>
      <c r="AB76" s="641"/>
      <c r="AC76" s="641"/>
      <c r="AD76" s="641"/>
      <c r="AE76" s="641"/>
      <c r="AF76" s="641"/>
      <c r="AG76" s="641"/>
      <c r="AH76" s="641"/>
      <c r="AI76" s="642"/>
      <c r="AJ76" s="434"/>
      <c r="AK76" s="434"/>
      <c r="AL76" s="434"/>
      <c r="AM76" s="164"/>
      <c r="AN76" s="164"/>
      <c r="AO76" s="164"/>
      <c r="AP76" s="164"/>
      <c r="AQ76" s="164"/>
    </row>
    <row r="77" spans="1:43" s="5" customFormat="1" ht="16.5" x14ac:dyDescent="0.3">
      <c r="A77" s="617"/>
      <c r="B77" s="618"/>
      <c r="C77" s="618"/>
      <c r="D77" s="618"/>
      <c r="E77" s="618"/>
      <c r="F77" s="618"/>
      <c r="G77" s="618"/>
      <c r="H77" s="618"/>
      <c r="I77" s="618"/>
      <c r="J77" s="618"/>
      <c r="K77" s="618"/>
      <c r="L77" s="618"/>
      <c r="M77" s="619"/>
      <c r="N77" s="620">
        <v>0</v>
      </c>
      <c r="O77" s="621"/>
      <c r="P77" s="621"/>
      <c r="Q77" s="435" t="s">
        <v>8</v>
      </c>
      <c r="R77" s="73" t="s">
        <v>9</v>
      </c>
      <c r="S77" s="436"/>
      <c r="T77" s="399">
        <v>150</v>
      </c>
      <c r="U77" s="74" t="s">
        <v>15</v>
      </c>
      <c r="V77" s="73" t="s">
        <v>10</v>
      </c>
      <c r="W77" s="622">
        <f t="shared" ref="W77:W83" si="6">N77*T77</f>
        <v>0</v>
      </c>
      <c r="X77" s="622"/>
      <c r="Y77" s="622"/>
      <c r="Z77" s="74" t="s">
        <v>15</v>
      </c>
      <c r="AA77" s="623" t="s">
        <v>22</v>
      </c>
      <c r="AB77" s="624"/>
      <c r="AC77" s="624"/>
      <c r="AD77" s="624"/>
      <c r="AE77" s="646">
        <f t="shared" ref="AE77:AE83" si="7">W77/14.75</f>
        <v>0</v>
      </c>
      <c r="AF77" s="646"/>
      <c r="AG77" s="646"/>
      <c r="AH77" s="628" t="s">
        <v>14</v>
      </c>
      <c r="AI77" s="629"/>
      <c r="AJ77" s="75"/>
      <c r="AK77" s="75"/>
      <c r="AL77" s="75"/>
      <c r="AM77" s="29"/>
      <c r="AN77" s="29"/>
      <c r="AO77" s="29"/>
      <c r="AP77" s="29"/>
      <c r="AQ77" s="29"/>
    </row>
    <row r="78" spans="1:43" s="5" customFormat="1" ht="16.5" x14ac:dyDescent="0.3">
      <c r="A78" s="617"/>
      <c r="B78" s="618"/>
      <c r="C78" s="618"/>
      <c r="D78" s="618"/>
      <c r="E78" s="618"/>
      <c r="F78" s="618"/>
      <c r="G78" s="618"/>
      <c r="H78" s="618"/>
      <c r="I78" s="618"/>
      <c r="J78" s="618"/>
      <c r="K78" s="618"/>
      <c r="L78" s="618"/>
      <c r="M78" s="619"/>
      <c r="N78" s="620">
        <v>0</v>
      </c>
      <c r="O78" s="621"/>
      <c r="P78" s="621"/>
      <c r="Q78" s="435" t="s">
        <v>8</v>
      </c>
      <c r="R78" s="73" t="s">
        <v>9</v>
      </c>
      <c r="S78" s="436"/>
      <c r="T78" s="399">
        <v>0</v>
      </c>
      <c r="U78" s="76" t="s">
        <v>15</v>
      </c>
      <c r="V78" s="73" t="s">
        <v>10</v>
      </c>
      <c r="W78" s="622">
        <f t="shared" si="6"/>
        <v>0</v>
      </c>
      <c r="X78" s="622"/>
      <c r="Y78" s="622"/>
      <c r="Z78" s="76" t="s">
        <v>15</v>
      </c>
      <c r="AA78" s="623" t="s">
        <v>22</v>
      </c>
      <c r="AB78" s="624"/>
      <c r="AC78" s="624"/>
      <c r="AD78" s="624"/>
      <c r="AE78" s="646">
        <f t="shared" si="7"/>
        <v>0</v>
      </c>
      <c r="AF78" s="646"/>
      <c r="AG78" s="646"/>
      <c r="AH78" s="628" t="s">
        <v>14</v>
      </c>
      <c r="AI78" s="629"/>
      <c r="AJ78" s="75"/>
      <c r="AK78" s="75"/>
      <c r="AL78" s="75"/>
      <c r="AM78" s="29"/>
      <c r="AN78" s="29"/>
      <c r="AO78" s="29"/>
      <c r="AP78" s="29"/>
      <c r="AQ78" s="29"/>
    </row>
    <row r="79" spans="1:43" s="5" customFormat="1" ht="16.5" x14ac:dyDescent="0.3">
      <c r="A79" s="617"/>
      <c r="B79" s="618"/>
      <c r="C79" s="618"/>
      <c r="D79" s="618"/>
      <c r="E79" s="618"/>
      <c r="F79" s="618"/>
      <c r="G79" s="618"/>
      <c r="H79" s="618"/>
      <c r="I79" s="618"/>
      <c r="J79" s="618"/>
      <c r="K79" s="618"/>
      <c r="L79" s="618"/>
      <c r="M79" s="619"/>
      <c r="N79" s="620">
        <v>0</v>
      </c>
      <c r="O79" s="621"/>
      <c r="P79" s="621"/>
      <c r="Q79" s="443" t="s">
        <v>8</v>
      </c>
      <c r="R79" s="73" t="s">
        <v>9</v>
      </c>
      <c r="S79" s="442"/>
      <c r="T79" s="399">
        <v>0</v>
      </c>
      <c r="U79" s="76" t="s">
        <v>15</v>
      </c>
      <c r="V79" s="73" t="s">
        <v>10</v>
      </c>
      <c r="W79" s="622">
        <f t="shared" ref="W79" si="8">N79*T79</f>
        <v>0</v>
      </c>
      <c r="X79" s="622"/>
      <c r="Y79" s="622"/>
      <c r="Z79" s="76" t="s">
        <v>15</v>
      </c>
      <c r="AA79" s="623" t="s">
        <v>22</v>
      </c>
      <c r="AB79" s="624"/>
      <c r="AC79" s="624"/>
      <c r="AD79" s="624"/>
      <c r="AE79" s="646">
        <f t="shared" ref="AE79" si="9">W79/14.75</f>
        <v>0</v>
      </c>
      <c r="AF79" s="646"/>
      <c r="AG79" s="646"/>
      <c r="AH79" s="628" t="s">
        <v>14</v>
      </c>
      <c r="AI79" s="629"/>
      <c r="AJ79" s="75"/>
      <c r="AK79" s="75"/>
      <c r="AL79" s="75"/>
      <c r="AM79" s="29"/>
      <c r="AN79" s="29"/>
      <c r="AO79" s="29"/>
      <c r="AP79" s="29"/>
      <c r="AQ79" s="29"/>
    </row>
    <row r="80" spans="1:43" s="5" customFormat="1" ht="16.5" x14ac:dyDescent="0.3">
      <c r="A80" s="617"/>
      <c r="B80" s="618"/>
      <c r="C80" s="618"/>
      <c r="D80" s="618"/>
      <c r="E80" s="618"/>
      <c r="F80" s="618"/>
      <c r="G80" s="618"/>
      <c r="H80" s="618"/>
      <c r="I80" s="618"/>
      <c r="J80" s="618"/>
      <c r="K80" s="618"/>
      <c r="L80" s="618"/>
      <c r="M80" s="619"/>
      <c r="N80" s="620">
        <v>0</v>
      </c>
      <c r="O80" s="621"/>
      <c r="P80" s="621"/>
      <c r="Q80" s="435" t="s">
        <v>8</v>
      </c>
      <c r="R80" s="73" t="s">
        <v>9</v>
      </c>
      <c r="S80" s="436"/>
      <c r="T80" s="399">
        <v>0</v>
      </c>
      <c r="U80" s="74" t="s">
        <v>15</v>
      </c>
      <c r="V80" s="73" t="s">
        <v>10</v>
      </c>
      <c r="W80" s="622">
        <f t="shared" ref="W80" si="10">N80*T80</f>
        <v>0</v>
      </c>
      <c r="X80" s="622"/>
      <c r="Y80" s="622"/>
      <c r="Z80" s="74" t="s">
        <v>15</v>
      </c>
      <c r="AA80" s="623" t="s">
        <v>22</v>
      </c>
      <c r="AB80" s="624"/>
      <c r="AC80" s="624"/>
      <c r="AD80" s="624"/>
      <c r="AE80" s="646">
        <f t="shared" ref="AE80" si="11">W80/14.75</f>
        <v>0</v>
      </c>
      <c r="AF80" s="646"/>
      <c r="AG80" s="646"/>
      <c r="AH80" s="628" t="s">
        <v>14</v>
      </c>
      <c r="AI80" s="629"/>
      <c r="AJ80" s="75"/>
      <c r="AK80" s="75"/>
      <c r="AL80" s="75"/>
      <c r="AM80" s="29"/>
      <c r="AN80" s="29"/>
      <c r="AO80" s="29"/>
      <c r="AP80" s="29"/>
      <c r="AQ80" s="29"/>
    </row>
    <row r="81" spans="1:62" s="5" customFormat="1" ht="16.5" x14ac:dyDescent="0.3">
      <c r="A81" s="617"/>
      <c r="B81" s="618"/>
      <c r="C81" s="618"/>
      <c r="D81" s="618"/>
      <c r="E81" s="618"/>
      <c r="F81" s="618"/>
      <c r="G81" s="618"/>
      <c r="H81" s="618"/>
      <c r="I81" s="618"/>
      <c r="J81" s="618"/>
      <c r="K81" s="618"/>
      <c r="L81" s="618"/>
      <c r="M81" s="619"/>
      <c r="N81" s="620">
        <v>0</v>
      </c>
      <c r="O81" s="621"/>
      <c r="P81" s="621"/>
      <c r="Q81" s="435" t="s">
        <v>8</v>
      </c>
      <c r="R81" s="73" t="s">
        <v>9</v>
      </c>
      <c r="S81" s="436"/>
      <c r="T81" s="399">
        <v>0</v>
      </c>
      <c r="U81" s="74" t="s">
        <v>15</v>
      </c>
      <c r="V81" s="73" t="s">
        <v>10</v>
      </c>
      <c r="W81" s="622">
        <f t="shared" si="6"/>
        <v>0</v>
      </c>
      <c r="X81" s="622"/>
      <c r="Y81" s="622"/>
      <c r="Z81" s="74" t="s">
        <v>15</v>
      </c>
      <c r="AA81" s="623" t="s">
        <v>22</v>
      </c>
      <c r="AB81" s="624"/>
      <c r="AC81" s="624"/>
      <c r="AD81" s="624"/>
      <c r="AE81" s="646">
        <f t="shared" si="7"/>
        <v>0</v>
      </c>
      <c r="AF81" s="646"/>
      <c r="AG81" s="646"/>
      <c r="AH81" s="628" t="s">
        <v>14</v>
      </c>
      <c r="AI81" s="629"/>
      <c r="AJ81" s="75"/>
      <c r="AK81" s="75"/>
      <c r="AL81" s="75"/>
      <c r="AM81" s="29"/>
      <c r="AN81" s="29"/>
      <c r="AO81" s="29"/>
      <c r="AP81" s="29"/>
      <c r="AQ81" s="29"/>
    </row>
    <row r="82" spans="1:62" s="5" customFormat="1" ht="16.5" x14ac:dyDescent="0.3">
      <c r="A82" s="617"/>
      <c r="B82" s="618"/>
      <c r="C82" s="618"/>
      <c r="D82" s="618"/>
      <c r="E82" s="618"/>
      <c r="F82" s="618"/>
      <c r="G82" s="618"/>
      <c r="H82" s="618"/>
      <c r="I82" s="618"/>
      <c r="J82" s="618"/>
      <c r="K82" s="618"/>
      <c r="L82" s="618"/>
      <c r="M82" s="619"/>
      <c r="N82" s="620">
        <v>0</v>
      </c>
      <c r="O82" s="621"/>
      <c r="P82" s="621"/>
      <c r="Q82" s="435" t="s">
        <v>8</v>
      </c>
      <c r="R82" s="73" t="s">
        <v>9</v>
      </c>
      <c r="S82" s="436"/>
      <c r="T82" s="399">
        <v>0</v>
      </c>
      <c r="U82" s="76" t="s">
        <v>15</v>
      </c>
      <c r="V82" s="73" t="s">
        <v>10</v>
      </c>
      <c r="W82" s="622">
        <f t="shared" si="6"/>
        <v>0</v>
      </c>
      <c r="X82" s="622"/>
      <c r="Y82" s="622"/>
      <c r="Z82" s="76" t="s">
        <v>15</v>
      </c>
      <c r="AA82" s="623" t="s">
        <v>22</v>
      </c>
      <c r="AB82" s="624"/>
      <c r="AC82" s="624"/>
      <c r="AD82" s="624"/>
      <c r="AE82" s="646">
        <f t="shared" si="7"/>
        <v>0</v>
      </c>
      <c r="AF82" s="646"/>
      <c r="AG82" s="646"/>
      <c r="AH82" s="628" t="s">
        <v>14</v>
      </c>
      <c r="AI82" s="629"/>
      <c r="AJ82" s="75"/>
      <c r="AK82" s="75"/>
      <c r="AL82" s="75"/>
      <c r="AM82" s="29"/>
      <c r="AN82" s="29"/>
      <c r="AO82" s="29"/>
      <c r="AP82" s="29"/>
      <c r="AQ82" s="29"/>
    </row>
    <row r="83" spans="1:62" s="5" customFormat="1" ht="16.5" x14ac:dyDescent="0.3">
      <c r="A83" s="617"/>
      <c r="B83" s="618"/>
      <c r="C83" s="618"/>
      <c r="D83" s="618"/>
      <c r="E83" s="618"/>
      <c r="F83" s="618"/>
      <c r="G83" s="618"/>
      <c r="H83" s="618"/>
      <c r="I83" s="618"/>
      <c r="J83" s="618"/>
      <c r="K83" s="618"/>
      <c r="L83" s="618"/>
      <c r="M83" s="619"/>
      <c r="N83" s="620">
        <v>0</v>
      </c>
      <c r="O83" s="621"/>
      <c r="P83" s="621"/>
      <c r="Q83" s="77" t="s">
        <v>8</v>
      </c>
      <c r="R83" s="73" t="s">
        <v>9</v>
      </c>
      <c r="S83" s="436"/>
      <c r="T83" s="399">
        <v>0</v>
      </c>
      <c r="U83" s="74" t="s">
        <v>15</v>
      </c>
      <c r="V83" s="78" t="s">
        <v>10</v>
      </c>
      <c r="W83" s="622">
        <f t="shared" si="6"/>
        <v>0</v>
      </c>
      <c r="X83" s="622"/>
      <c r="Y83" s="622"/>
      <c r="Z83" s="79" t="s">
        <v>15</v>
      </c>
      <c r="AA83" s="643" t="s">
        <v>22</v>
      </c>
      <c r="AB83" s="644"/>
      <c r="AC83" s="644"/>
      <c r="AD83" s="644"/>
      <c r="AE83" s="653">
        <f t="shared" si="7"/>
        <v>0</v>
      </c>
      <c r="AF83" s="653"/>
      <c r="AG83" s="653"/>
      <c r="AH83" s="637" t="s">
        <v>14</v>
      </c>
      <c r="AI83" s="638"/>
      <c r="AJ83" s="75"/>
      <c r="AK83" s="75"/>
      <c r="AL83" s="75"/>
      <c r="AM83" s="29"/>
      <c r="AN83" s="29"/>
      <c r="AO83" s="29"/>
      <c r="AP83" s="29"/>
      <c r="AQ83" s="29"/>
    </row>
    <row r="84" spans="1:62" s="5" customFormat="1" ht="16.5" customHeight="1" x14ac:dyDescent="0.3">
      <c r="A84" s="80"/>
      <c r="B84" s="112"/>
      <c r="C84" s="112"/>
      <c r="D84" s="112"/>
      <c r="E84" s="112"/>
      <c r="F84" s="112"/>
      <c r="G84" s="112"/>
      <c r="H84" s="112"/>
      <c r="I84" s="112"/>
      <c r="J84" s="112"/>
      <c r="K84" s="112"/>
      <c r="L84" s="112"/>
      <c r="M84" s="112"/>
      <c r="N84" s="112"/>
      <c r="O84" s="112"/>
      <c r="P84" s="112"/>
      <c r="R84" s="649" t="s">
        <v>25</v>
      </c>
      <c r="S84" s="650"/>
      <c r="T84" s="650"/>
      <c r="U84" s="659"/>
      <c r="V84" s="113" t="s">
        <v>27</v>
      </c>
      <c r="W84" s="622">
        <f>SUM(W77:W83)</f>
        <v>0</v>
      </c>
      <c r="X84" s="652"/>
      <c r="Y84" s="652"/>
      <c r="Z84" s="111" t="s">
        <v>15</v>
      </c>
      <c r="AA84" s="649" t="s">
        <v>25</v>
      </c>
      <c r="AB84" s="650"/>
      <c r="AC84" s="650"/>
      <c r="AD84" s="650"/>
      <c r="AE84" s="646">
        <f>SUM(AE77:AE83)</f>
        <v>0</v>
      </c>
      <c r="AF84" s="646"/>
      <c r="AG84" s="646"/>
      <c r="AH84" s="647" t="s">
        <v>14</v>
      </c>
      <c r="AI84" s="648"/>
      <c r="AJ84" s="75"/>
      <c r="AK84" s="75"/>
      <c r="AL84" s="75"/>
      <c r="AM84" s="29"/>
      <c r="AN84" s="29"/>
      <c r="AO84" s="29"/>
      <c r="AP84" s="29"/>
      <c r="AQ84" s="29"/>
    </row>
    <row r="85" spans="1:62" s="4" customFormat="1" ht="12.75" x14ac:dyDescent="0.2">
      <c r="C85" s="26"/>
      <c r="D85" s="21"/>
      <c r="E85" s="21"/>
      <c r="F85" s="21"/>
      <c r="G85" s="21"/>
      <c r="H85" s="21"/>
      <c r="AA85" s="16"/>
      <c r="AB85" s="16"/>
      <c r="AC85" s="16"/>
      <c r="AD85" s="16"/>
      <c r="AE85" s="22"/>
      <c r="AF85" s="22"/>
      <c r="AG85" s="22"/>
      <c r="AH85" s="48"/>
      <c r="AI85" s="49"/>
      <c r="AJ85" s="32"/>
      <c r="AK85" s="15"/>
      <c r="AL85" s="15"/>
      <c r="AM85" s="15"/>
      <c r="AN85" s="15"/>
      <c r="AO85" s="15"/>
      <c r="AP85" s="15"/>
      <c r="AQ85" s="15"/>
    </row>
    <row r="86" spans="1:62" s="5" customFormat="1" ht="16.5" customHeight="1" x14ac:dyDescent="0.3">
      <c r="A86" s="80"/>
      <c r="B86" s="114"/>
      <c r="C86" s="114"/>
      <c r="D86" s="114"/>
      <c r="E86" s="114"/>
      <c r="F86" s="114"/>
      <c r="G86" s="114"/>
      <c r="H86" s="114"/>
      <c r="I86" s="114"/>
      <c r="J86" s="114"/>
      <c r="K86" s="114"/>
      <c r="L86" s="114"/>
      <c r="M86" s="114"/>
      <c r="N86" s="114"/>
      <c r="O86" s="114"/>
      <c r="P86" s="114"/>
      <c r="R86" s="582" t="s">
        <v>24</v>
      </c>
      <c r="S86" s="582"/>
      <c r="T86" s="582"/>
      <c r="U86" s="582"/>
      <c r="V86" s="113" t="s">
        <v>28</v>
      </c>
      <c r="W86" s="622">
        <f>W72+W84</f>
        <v>0</v>
      </c>
      <c r="X86" s="652"/>
      <c r="Y86" s="652"/>
      <c r="Z86" s="111" t="s">
        <v>15</v>
      </c>
      <c r="AA86" s="113" t="s">
        <v>35</v>
      </c>
      <c r="AB86" s="662" t="s">
        <v>24</v>
      </c>
      <c r="AC86" s="663"/>
      <c r="AD86" s="663"/>
      <c r="AE86" s="646">
        <f>AE72+AE84</f>
        <v>0</v>
      </c>
      <c r="AF86" s="646"/>
      <c r="AG86" s="646"/>
      <c r="AH86" s="647" t="s">
        <v>14</v>
      </c>
      <c r="AI86" s="648"/>
      <c r="AJ86" s="75"/>
      <c r="AK86" s="75"/>
      <c r="AL86" s="75"/>
      <c r="AM86" s="29"/>
      <c r="AN86" s="29"/>
      <c r="AO86" s="29"/>
      <c r="AP86" s="29"/>
      <c r="AQ86" s="29"/>
    </row>
    <row r="87" spans="1:62" s="7" customFormat="1" ht="15.75" x14ac:dyDescent="0.25">
      <c r="C87" s="117"/>
      <c r="E87" s="100"/>
      <c r="F87" s="118"/>
      <c r="AA87" s="119"/>
      <c r="AG87" s="120"/>
      <c r="AH87" s="121"/>
      <c r="AI87" s="122"/>
      <c r="AJ87" s="117"/>
      <c r="AK87" s="117"/>
      <c r="AL87" s="117"/>
      <c r="AM87" s="117"/>
      <c r="AN87" s="117"/>
      <c r="AO87" s="117"/>
      <c r="AP87" s="117"/>
      <c r="AQ87" s="117"/>
    </row>
    <row r="88" spans="1:62" s="3" customFormat="1" ht="18" x14ac:dyDescent="0.25">
      <c r="A88" s="106" t="s">
        <v>30</v>
      </c>
      <c r="B88" s="13"/>
      <c r="C88" s="19"/>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36"/>
      <c r="AI88" s="24"/>
      <c r="AJ88" s="14"/>
      <c r="AK88" s="28"/>
      <c r="AL88" s="28"/>
      <c r="AM88" s="28"/>
      <c r="AN88" s="28"/>
      <c r="AO88" s="28"/>
      <c r="AP88" s="28"/>
      <c r="AQ88" s="28"/>
    </row>
    <row r="89" spans="1:62" s="63" customFormat="1" ht="10.15" customHeight="1" x14ac:dyDescent="0.25">
      <c r="C89" s="91"/>
      <c r="AA89" s="3"/>
      <c r="AG89" s="115"/>
      <c r="AH89" s="87"/>
      <c r="AI89" s="61"/>
      <c r="AJ89" s="65"/>
      <c r="AK89" s="65"/>
      <c r="AL89" s="65"/>
      <c r="AM89" s="65"/>
      <c r="AN89" s="65"/>
      <c r="AO89" s="65"/>
      <c r="AP89" s="65"/>
      <c r="AQ89" s="65"/>
    </row>
    <row r="90" spans="1:62" s="66" customFormat="1" ht="15.75" x14ac:dyDescent="0.25">
      <c r="A90" s="614" t="s">
        <v>147</v>
      </c>
      <c r="B90" s="614"/>
      <c r="C90" s="614"/>
      <c r="D90" s="614"/>
      <c r="E90" s="614"/>
      <c r="F90" s="614"/>
      <c r="G90" s="614"/>
      <c r="H90" s="614"/>
      <c r="I90" s="614"/>
      <c r="J90" s="614"/>
      <c r="K90" s="614"/>
      <c r="L90" s="614"/>
      <c r="M90" s="614"/>
      <c r="N90" s="614"/>
      <c r="O90" s="614"/>
      <c r="P90" s="614"/>
      <c r="Q90" s="614"/>
      <c r="R90" s="614"/>
      <c r="S90" s="614"/>
      <c r="T90" s="614"/>
      <c r="U90" s="614"/>
      <c r="V90" s="614"/>
      <c r="W90" s="614"/>
      <c r="X90" s="614"/>
      <c r="Y90" s="614"/>
      <c r="Z90" s="614"/>
      <c r="AA90" s="614"/>
      <c r="AB90" s="614"/>
      <c r="AC90" s="614"/>
      <c r="AD90" s="614"/>
      <c r="AE90" s="614"/>
      <c r="AF90" s="614"/>
      <c r="AG90" s="614"/>
      <c r="AH90" s="614"/>
      <c r="AI90" s="614"/>
      <c r="AJ90" s="67"/>
      <c r="AK90" s="67"/>
      <c r="AL90" s="67"/>
      <c r="AM90" s="67"/>
      <c r="AN90" s="67"/>
      <c r="AO90" s="67"/>
      <c r="AP90" s="67"/>
      <c r="AQ90" s="67"/>
      <c r="AR90" s="67"/>
      <c r="AS90" s="68"/>
      <c r="AT90" s="68"/>
      <c r="AU90" s="69"/>
      <c r="AV90" s="69"/>
      <c r="AW90" s="69"/>
      <c r="AX90" s="69"/>
      <c r="AY90" s="69"/>
      <c r="AZ90" s="69"/>
      <c r="BA90" s="69"/>
      <c r="BB90" s="69"/>
      <c r="BC90" s="69"/>
      <c r="BD90" s="69"/>
      <c r="BE90" s="69"/>
      <c r="BF90" s="69"/>
      <c r="BG90" s="69"/>
      <c r="BH90" s="69"/>
      <c r="BI90" s="69"/>
      <c r="BJ90" s="69"/>
    </row>
    <row r="91" spans="1:62" s="66" customFormat="1" ht="15.75" x14ac:dyDescent="0.25">
      <c r="A91" s="614"/>
      <c r="B91" s="614"/>
      <c r="C91" s="614"/>
      <c r="D91" s="614"/>
      <c r="E91" s="614"/>
      <c r="F91" s="614"/>
      <c r="G91" s="614"/>
      <c r="H91" s="614"/>
      <c r="I91" s="614"/>
      <c r="J91" s="614"/>
      <c r="K91" s="614"/>
      <c r="L91" s="614"/>
      <c r="M91" s="614"/>
      <c r="N91" s="614"/>
      <c r="O91" s="614"/>
      <c r="P91" s="614"/>
      <c r="Q91" s="614"/>
      <c r="R91" s="614"/>
      <c r="S91" s="614"/>
      <c r="T91" s="614"/>
      <c r="U91" s="614"/>
      <c r="V91" s="614"/>
      <c r="W91" s="614"/>
      <c r="X91" s="614"/>
      <c r="Y91" s="614"/>
      <c r="Z91" s="614"/>
      <c r="AA91" s="614"/>
      <c r="AB91" s="614"/>
      <c r="AC91" s="614"/>
      <c r="AD91" s="614"/>
      <c r="AE91" s="614"/>
      <c r="AF91" s="614"/>
      <c r="AG91" s="614"/>
      <c r="AH91" s="614"/>
      <c r="AI91" s="614"/>
      <c r="AJ91" s="67"/>
      <c r="AK91" s="67"/>
      <c r="AL91" s="67"/>
      <c r="AM91" s="67"/>
      <c r="AN91" s="67"/>
      <c r="AO91" s="67"/>
      <c r="AP91" s="67"/>
      <c r="AQ91" s="67"/>
      <c r="AR91" s="67"/>
      <c r="AS91" s="68"/>
      <c r="AT91" s="68"/>
      <c r="AU91" s="69"/>
      <c r="AV91" s="69"/>
      <c r="AW91" s="69"/>
      <c r="AX91" s="69"/>
      <c r="AY91" s="69"/>
      <c r="AZ91" s="69"/>
      <c r="BA91" s="69"/>
      <c r="BB91" s="69"/>
      <c r="BC91" s="69"/>
      <c r="BD91" s="69"/>
      <c r="BE91" s="69"/>
      <c r="BF91" s="69"/>
      <c r="BG91" s="69"/>
      <c r="BH91" s="69"/>
      <c r="BI91" s="69"/>
      <c r="BJ91" s="69"/>
    </row>
    <row r="92" spans="1:62" s="187" customFormat="1" ht="16.5" x14ac:dyDescent="0.3">
      <c r="A92" s="459"/>
      <c r="B92" s="459"/>
      <c r="C92" s="460"/>
      <c r="D92" s="462" t="s">
        <v>20</v>
      </c>
      <c r="E92" s="631" t="s">
        <v>148</v>
      </c>
      <c r="F92" s="631"/>
      <c r="G92" s="631"/>
      <c r="H92" s="631"/>
      <c r="I92" s="631"/>
      <c r="J92" s="631"/>
      <c r="K92" s="631"/>
      <c r="L92" s="631"/>
      <c r="M92" s="631"/>
      <c r="N92" s="631"/>
      <c r="O92" s="631"/>
      <c r="P92" s="631"/>
      <c r="Q92" s="631"/>
      <c r="R92" s="532"/>
      <c r="S92" s="532"/>
      <c r="T92" s="532"/>
      <c r="U92" s="459"/>
      <c r="V92" s="459"/>
      <c r="W92" s="459"/>
      <c r="X92" s="459"/>
      <c r="Y92" s="459"/>
      <c r="Z92" s="459"/>
      <c r="AA92" s="459"/>
      <c r="AB92" s="459"/>
      <c r="AC92" s="459"/>
      <c r="AD92" s="459"/>
      <c r="AE92" s="459"/>
      <c r="AF92" s="459"/>
      <c r="AG92" s="459"/>
      <c r="AH92" s="459"/>
      <c r="AI92" s="459"/>
      <c r="AJ92" s="458"/>
      <c r="AK92" s="458"/>
      <c r="AL92" s="458"/>
      <c r="AM92" s="458"/>
      <c r="AN92" s="458"/>
      <c r="AO92" s="458"/>
      <c r="AP92" s="458"/>
      <c r="AQ92" s="458"/>
      <c r="AR92" s="458"/>
      <c r="AS92" s="402"/>
      <c r="AT92" s="402"/>
      <c r="AU92" s="402"/>
      <c r="AV92" s="402"/>
      <c r="AW92" s="402"/>
      <c r="AX92" s="402"/>
      <c r="AY92" s="402"/>
      <c r="AZ92" s="402"/>
      <c r="BA92" s="402"/>
      <c r="BB92" s="402"/>
      <c r="BC92" s="402"/>
      <c r="BD92" s="402"/>
      <c r="BE92" s="402"/>
      <c r="BF92" s="402"/>
      <c r="BG92" s="402"/>
      <c r="BH92" s="402"/>
      <c r="BI92" s="402"/>
      <c r="BJ92" s="402"/>
    </row>
    <row r="93" spans="1:62" s="63" customFormat="1" ht="15.75" x14ac:dyDescent="0.25">
      <c r="C93" s="91"/>
      <c r="AA93" s="3"/>
      <c r="AG93" s="115"/>
      <c r="AH93" s="87"/>
      <c r="AI93" s="61"/>
      <c r="AJ93" s="65"/>
      <c r="AK93" s="65"/>
      <c r="AL93" s="65"/>
      <c r="AM93" s="65"/>
      <c r="AN93" s="65"/>
      <c r="AO93" s="65"/>
      <c r="AP93" s="65"/>
      <c r="AQ93" s="65"/>
    </row>
    <row r="94" spans="1:62" s="130" customFormat="1" ht="15.75" x14ac:dyDescent="0.25">
      <c r="A94" s="597" t="s">
        <v>181</v>
      </c>
      <c r="B94" s="597"/>
      <c r="C94" s="597"/>
      <c r="D94" s="597"/>
      <c r="E94" s="597"/>
      <c r="F94" s="597"/>
      <c r="G94" s="597"/>
      <c r="H94" s="597"/>
      <c r="I94" s="597"/>
      <c r="J94" s="597"/>
      <c r="K94" s="597"/>
      <c r="L94" s="597"/>
      <c r="M94" s="597"/>
      <c r="N94" s="597"/>
      <c r="O94" s="597"/>
      <c r="P94" s="597"/>
      <c r="Q94" s="597"/>
      <c r="R94" s="597"/>
      <c r="S94" s="597"/>
      <c r="T94" s="597"/>
      <c r="U94" s="597"/>
      <c r="V94" s="597"/>
      <c r="W94" s="597"/>
      <c r="X94" s="597"/>
      <c r="Y94" s="597"/>
      <c r="Z94" s="597"/>
      <c r="AA94" s="597"/>
      <c r="AB94" s="597"/>
      <c r="AC94" s="597"/>
      <c r="AD94" s="597"/>
      <c r="AE94" s="597"/>
      <c r="AF94" s="597"/>
      <c r="AG94" s="597"/>
      <c r="AH94" s="597"/>
      <c r="AI94" s="597"/>
      <c r="AJ94" s="129"/>
      <c r="AK94" s="129"/>
      <c r="AL94" s="129"/>
      <c r="AM94" s="129"/>
      <c r="AN94" s="129"/>
      <c r="AO94" s="129"/>
      <c r="AP94" s="129"/>
      <c r="AQ94" s="129"/>
      <c r="AR94" s="129"/>
      <c r="AS94" s="131"/>
      <c r="AT94" s="131"/>
      <c r="AU94" s="103"/>
      <c r="AV94" s="103"/>
      <c r="AW94" s="103"/>
      <c r="AX94" s="103"/>
      <c r="AY94" s="103"/>
      <c r="AZ94" s="103"/>
      <c r="BA94" s="103"/>
      <c r="BB94" s="103"/>
      <c r="BC94" s="103"/>
      <c r="BD94" s="103"/>
      <c r="BE94" s="103"/>
      <c r="BF94" s="103"/>
      <c r="BG94" s="103"/>
      <c r="BH94" s="103"/>
      <c r="BI94" s="103"/>
      <c r="BJ94" s="103"/>
    </row>
    <row r="95" spans="1:62" s="130" customFormat="1" ht="15.75" x14ac:dyDescent="0.25">
      <c r="A95" s="597"/>
      <c r="B95" s="597"/>
      <c r="C95" s="597"/>
      <c r="D95" s="597"/>
      <c r="E95" s="597"/>
      <c r="F95" s="597"/>
      <c r="G95" s="597"/>
      <c r="H95" s="597"/>
      <c r="I95" s="597"/>
      <c r="J95" s="597"/>
      <c r="K95" s="597"/>
      <c r="L95" s="597"/>
      <c r="M95" s="597"/>
      <c r="N95" s="597"/>
      <c r="O95" s="597"/>
      <c r="P95" s="597"/>
      <c r="Q95" s="597"/>
      <c r="R95" s="597"/>
      <c r="S95" s="597"/>
      <c r="T95" s="597"/>
      <c r="U95" s="597"/>
      <c r="V95" s="597"/>
      <c r="W95" s="597"/>
      <c r="X95" s="597"/>
      <c r="Y95" s="597"/>
      <c r="Z95" s="597"/>
      <c r="AA95" s="597"/>
      <c r="AB95" s="597"/>
      <c r="AC95" s="597"/>
      <c r="AD95" s="597"/>
      <c r="AE95" s="597"/>
      <c r="AF95" s="597"/>
      <c r="AG95" s="597"/>
      <c r="AH95" s="597"/>
      <c r="AI95" s="597"/>
      <c r="AJ95" s="129"/>
      <c r="AK95" s="129"/>
      <c r="AL95" s="129"/>
      <c r="AM95" s="129"/>
      <c r="AN95" s="129"/>
      <c r="AO95" s="129"/>
      <c r="AP95" s="129"/>
      <c r="AQ95" s="129"/>
      <c r="AR95" s="129"/>
      <c r="AS95" s="131"/>
      <c r="AT95" s="131"/>
      <c r="AU95" s="103"/>
      <c r="AV95" s="103"/>
      <c r="AW95" s="103"/>
      <c r="AX95" s="103"/>
      <c r="AY95" s="103"/>
      <c r="AZ95" s="103"/>
      <c r="BA95" s="103"/>
      <c r="BB95" s="103"/>
      <c r="BC95" s="103"/>
      <c r="BD95" s="103"/>
      <c r="BE95" s="103"/>
      <c r="BF95" s="103"/>
      <c r="BG95" s="103"/>
      <c r="BH95" s="103"/>
      <c r="BI95" s="103"/>
      <c r="BJ95" s="103"/>
    </row>
    <row r="96" spans="1:62" s="63" customFormat="1" ht="15.75" x14ac:dyDescent="0.25">
      <c r="C96" s="91"/>
      <c r="AA96" s="3"/>
      <c r="AG96" s="115"/>
      <c r="AH96" s="87"/>
      <c r="AI96" s="61"/>
      <c r="AJ96" s="65"/>
      <c r="AK96" s="65"/>
      <c r="AL96" s="65"/>
      <c r="AM96" s="65"/>
      <c r="AN96" s="65"/>
      <c r="AO96" s="65"/>
      <c r="AP96" s="65"/>
      <c r="AQ96" s="65"/>
    </row>
    <row r="97" spans="1:62" s="3" customFormat="1" ht="15.75" x14ac:dyDescent="0.25">
      <c r="A97" s="651">
        <v>1</v>
      </c>
      <c r="B97" s="651"/>
      <c r="C97" s="39"/>
      <c r="D97" s="3" t="s">
        <v>149</v>
      </c>
      <c r="AG97" s="88"/>
      <c r="AH97" s="89"/>
      <c r="AJ97" s="28"/>
      <c r="AK97" s="28"/>
      <c r="AL97" s="28"/>
      <c r="AM97" s="28"/>
      <c r="AN97" s="28"/>
      <c r="AO97" s="28"/>
      <c r="AP97" s="28"/>
      <c r="AQ97" s="28"/>
    </row>
    <row r="98" spans="1:62" s="7" customFormat="1" ht="6" customHeight="1" x14ac:dyDescent="0.25">
      <c r="C98" s="117"/>
      <c r="E98" s="100"/>
      <c r="F98" s="118"/>
      <c r="AA98" s="119"/>
      <c r="AG98" s="120"/>
      <c r="AH98" s="121"/>
      <c r="AI98" s="122"/>
      <c r="AJ98" s="117"/>
      <c r="AK98" s="117"/>
      <c r="AL98" s="117"/>
      <c r="AM98" s="117"/>
      <c r="AN98" s="117"/>
      <c r="AO98" s="117"/>
      <c r="AP98" s="117"/>
      <c r="AQ98" s="117"/>
    </row>
    <row r="99" spans="1:62" s="98" customFormat="1" ht="15.75" x14ac:dyDescent="0.25">
      <c r="A99" s="101"/>
      <c r="B99" s="101"/>
      <c r="C99" s="102"/>
      <c r="D99" s="104"/>
      <c r="E99" s="400"/>
      <c r="F99" s="55" t="s">
        <v>182</v>
      </c>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5"/>
      <c r="AF99" s="104"/>
      <c r="AJ99" s="83"/>
      <c r="AK99" s="84"/>
      <c r="AL99" s="84"/>
      <c r="AM99" s="84"/>
      <c r="AN99" s="84"/>
      <c r="AO99" s="84"/>
      <c r="AP99" s="84"/>
      <c r="AQ99" s="84"/>
    </row>
    <row r="100" spans="1:62" s="7" customFormat="1" ht="6" customHeight="1" x14ac:dyDescent="0.25">
      <c r="C100" s="117"/>
      <c r="E100" s="100"/>
      <c r="F100" s="118"/>
      <c r="AA100" s="119"/>
      <c r="AG100" s="120"/>
      <c r="AH100" s="121"/>
      <c r="AI100" s="122"/>
      <c r="AJ100" s="117"/>
      <c r="AK100" s="117"/>
      <c r="AL100" s="117"/>
      <c r="AM100" s="117"/>
      <c r="AN100" s="117"/>
      <c r="AO100" s="117"/>
      <c r="AP100" s="117"/>
      <c r="AQ100" s="117"/>
    </row>
    <row r="101" spans="1:62" ht="15.75" x14ac:dyDescent="0.25">
      <c r="E101" s="400"/>
      <c r="F101" s="55" t="s">
        <v>183</v>
      </c>
      <c r="AA101" s="2"/>
      <c r="AG101" s="45"/>
      <c r="AH101" s="37"/>
      <c r="AI101" s="25"/>
    </row>
    <row r="102" spans="1:62" s="381" customFormat="1" ht="16.5" x14ac:dyDescent="0.3">
      <c r="A102" s="380"/>
      <c r="C102" s="382"/>
      <c r="E102" s="60"/>
      <c r="F102" s="383" t="s">
        <v>105</v>
      </c>
      <c r="G102" s="384"/>
      <c r="AA102" s="385"/>
      <c r="AH102" s="386"/>
      <c r="AI102" s="354"/>
      <c r="AJ102" s="382"/>
      <c r="AK102" s="382"/>
      <c r="AL102" s="382"/>
      <c r="AM102" s="382"/>
      <c r="AN102" s="382"/>
      <c r="AO102" s="382"/>
      <c r="AP102" s="382"/>
      <c r="AQ102" s="382"/>
    </row>
    <row r="103" spans="1:62" s="7" customFormat="1" ht="15.75" x14ac:dyDescent="0.25">
      <c r="C103" s="117"/>
      <c r="E103" s="100"/>
      <c r="F103" s="118"/>
      <c r="AA103" s="119"/>
      <c r="AG103" s="120"/>
      <c r="AH103" s="121"/>
      <c r="AI103" s="122"/>
      <c r="AJ103" s="117"/>
      <c r="AK103" s="117"/>
      <c r="AL103" s="117"/>
      <c r="AM103" s="117"/>
      <c r="AN103" s="117"/>
      <c r="AO103" s="117"/>
      <c r="AP103" s="117"/>
      <c r="AQ103" s="117"/>
    </row>
    <row r="104" spans="1:62" x14ac:dyDescent="0.25">
      <c r="AC104" s="2"/>
      <c r="AF104" s="46" t="s">
        <v>165</v>
      </c>
    </row>
    <row r="105" spans="1:62" ht="6" customHeight="1" x14ac:dyDescent="0.25">
      <c r="AC105" s="2"/>
      <c r="AF105" s="46"/>
    </row>
    <row r="106" spans="1:62" s="54" customFormat="1" ht="18" customHeight="1" x14ac:dyDescent="0.25">
      <c r="A106" s="550" t="s">
        <v>202</v>
      </c>
      <c r="B106" s="550"/>
      <c r="C106" s="550"/>
      <c r="D106" s="550"/>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3"/>
      <c r="AK106" s="53"/>
      <c r="AL106" s="53"/>
      <c r="AM106" s="53"/>
      <c r="AN106" s="53"/>
      <c r="AO106" s="53"/>
      <c r="AP106" s="53"/>
      <c r="AQ106" s="53"/>
    </row>
    <row r="107" spans="1:62" s="98" customFormat="1" ht="15.75" x14ac:dyDescent="0.25">
      <c r="A107" s="101"/>
      <c r="B107" s="101"/>
      <c r="C107" s="102"/>
      <c r="D107" s="104"/>
      <c r="E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5"/>
      <c r="AF107" s="104"/>
      <c r="AJ107" s="83"/>
      <c r="AK107" s="84"/>
      <c r="AL107" s="84"/>
      <c r="AM107" s="84"/>
      <c r="AN107" s="84"/>
      <c r="AO107" s="84"/>
      <c r="AP107" s="84"/>
      <c r="AQ107" s="84"/>
    </row>
    <row r="108" spans="1:62" s="3" customFormat="1" ht="18" x14ac:dyDescent="0.25">
      <c r="A108" s="106" t="s">
        <v>31</v>
      </c>
      <c r="B108" s="13"/>
      <c r="C108" s="19"/>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36"/>
      <c r="AI108" s="24"/>
      <c r="AJ108" s="14"/>
      <c r="AK108" s="28"/>
      <c r="AL108" s="28"/>
      <c r="AM108" s="28"/>
      <c r="AN108" s="28"/>
      <c r="AO108" s="28"/>
      <c r="AP108" s="28"/>
      <c r="AQ108" s="28"/>
    </row>
    <row r="109" spans="1:62" s="63" customFormat="1" ht="10.15" customHeight="1" x14ac:dyDescent="0.25">
      <c r="C109" s="91"/>
      <c r="AA109" s="3"/>
      <c r="AG109" s="115"/>
      <c r="AH109" s="87"/>
      <c r="AI109" s="61"/>
      <c r="AJ109" s="65"/>
      <c r="AK109" s="65"/>
      <c r="AL109" s="65"/>
      <c r="AM109" s="65"/>
      <c r="AN109" s="65"/>
      <c r="AO109" s="65"/>
      <c r="AP109" s="65"/>
      <c r="AQ109" s="65"/>
    </row>
    <row r="110" spans="1:62" s="187" customFormat="1" ht="16.5" customHeight="1" x14ac:dyDescent="0.3">
      <c r="A110" s="555" t="s">
        <v>191</v>
      </c>
      <c r="B110" s="555"/>
      <c r="C110" s="555"/>
      <c r="D110" s="555"/>
      <c r="E110" s="555"/>
      <c r="F110" s="555"/>
      <c r="G110" s="555"/>
      <c r="H110" s="555"/>
      <c r="I110" s="555"/>
      <c r="J110" s="555"/>
      <c r="K110" s="555"/>
      <c r="L110" s="555"/>
      <c r="M110" s="555"/>
      <c r="N110" s="555"/>
      <c r="O110" s="555"/>
      <c r="P110" s="555"/>
      <c r="Q110" s="555"/>
      <c r="R110" s="555"/>
      <c r="S110" s="555"/>
      <c r="T110" s="555"/>
      <c r="U110" s="555"/>
      <c r="V110" s="555"/>
      <c r="W110" s="555"/>
      <c r="X110" s="555"/>
      <c r="Y110" s="555"/>
      <c r="Z110" s="555"/>
      <c r="AA110" s="555"/>
      <c r="AB110" s="555"/>
      <c r="AC110" s="555"/>
      <c r="AD110" s="555"/>
      <c r="AE110" s="555"/>
      <c r="AF110" s="555"/>
      <c r="AG110" s="555"/>
      <c r="AH110" s="555"/>
      <c r="AI110" s="190"/>
      <c r="AJ110" s="190"/>
      <c r="AK110" s="190"/>
      <c r="AL110" s="190"/>
      <c r="AM110" s="190"/>
      <c r="AN110" s="190"/>
      <c r="AO110" s="190"/>
      <c r="AP110" s="190"/>
      <c r="AQ110" s="190"/>
      <c r="AR110" s="190"/>
      <c r="AS110" s="402"/>
      <c r="AT110" s="402"/>
      <c r="AU110" s="402"/>
      <c r="AV110" s="402"/>
      <c r="AW110" s="402"/>
      <c r="AX110" s="402"/>
      <c r="AY110" s="402"/>
      <c r="AZ110" s="402"/>
      <c r="BA110" s="402"/>
      <c r="BB110" s="402"/>
      <c r="BC110" s="402"/>
      <c r="BD110" s="402"/>
      <c r="BE110" s="402"/>
      <c r="BF110" s="402"/>
      <c r="BG110" s="402"/>
      <c r="BH110" s="402"/>
      <c r="BI110" s="402"/>
      <c r="BJ110" s="402"/>
    </row>
    <row r="111" spans="1:62" s="187" customFormat="1" ht="16.5" x14ac:dyDescent="0.3">
      <c r="A111" s="555"/>
      <c r="B111" s="555"/>
      <c r="C111" s="555"/>
      <c r="D111" s="555"/>
      <c r="E111" s="555"/>
      <c r="F111" s="555"/>
      <c r="G111" s="555"/>
      <c r="H111" s="555"/>
      <c r="I111" s="555"/>
      <c r="J111" s="555"/>
      <c r="K111" s="555"/>
      <c r="L111" s="555"/>
      <c r="M111" s="555"/>
      <c r="N111" s="555"/>
      <c r="O111" s="555"/>
      <c r="P111" s="555"/>
      <c r="Q111" s="555"/>
      <c r="R111" s="555"/>
      <c r="S111" s="555"/>
      <c r="T111" s="555"/>
      <c r="U111" s="555"/>
      <c r="V111" s="555"/>
      <c r="W111" s="555"/>
      <c r="X111" s="555"/>
      <c r="Y111" s="555"/>
      <c r="Z111" s="555"/>
      <c r="AA111" s="555"/>
      <c r="AB111" s="555"/>
      <c r="AC111" s="555"/>
      <c r="AD111" s="555"/>
      <c r="AE111" s="555"/>
      <c r="AF111" s="555"/>
      <c r="AG111" s="555"/>
      <c r="AH111" s="555"/>
      <c r="AI111" s="190"/>
      <c r="AJ111" s="190"/>
      <c r="AK111" s="190"/>
      <c r="AL111" s="190"/>
      <c r="AM111" s="190"/>
      <c r="AN111" s="190"/>
      <c r="AO111" s="190"/>
      <c r="AP111" s="190"/>
      <c r="AQ111" s="190"/>
      <c r="AR111" s="190"/>
      <c r="AS111" s="402"/>
      <c r="AT111" s="402"/>
      <c r="AU111" s="402"/>
      <c r="AV111" s="402"/>
      <c r="AW111" s="402"/>
      <c r="AX111" s="402"/>
      <c r="AY111" s="402"/>
      <c r="AZ111" s="402"/>
      <c r="BA111" s="402"/>
      <c r="BB111" s="402"/>
      <c r="BC111" s="402"/>
      <c r="BD111" s="402"/>
      <c r="BE111" s="402"/>
      <c r="BF111" s="402"/>
      <c r="BG111" s="402"/>
      <c r="BH111" s="402"/>
      <c r="BI111" s="402"/>
      <c r="BJ111" s="402"/>
    </row>
    <row r="112" spans="1:62" s="187" customFormat="1" ht="16.5" x14ac:dyDescent="0.3">
      <c r="C112" s="408"/>
      <c r="D112" s="192" t="s">
        <v>20</v>
      </c>
      <c r="E112" s="546" t="s">
        <v>150</v>
      </c>
      <c r="F112" s="546"/>
      <c r="G112" s="546"/>
      <c r="H112" s="546"/>
      <c r="I112" s="546"/>
      <c r="J112" s="546"/>
      <c r="K112" s="546"/>
      <c r="L112" s="546"/>
      <c r="M112" s="546"/>
      <c r="N112" s="533"/>
      <c r="O112" s="533"/>
      <c r="P112" s="533"/>
      <c r="Q112" s="533"/>
      <c r="R112" s="533"/>
      <c r="S112" s="533"/>
      <c r="AR112" s="402"/>
      <c r="AS112" s="402"/>
      <c r="AT112" s="402"/>
      <c r="AU112" s="402"/>
      <c r="AV112" s="402"/>
      <c r="AW112" s="402"/>
      <c r="AX112" s="402"/>
      <c r="AY112" s="402"/>
      <c r="AZ112" s="402"/>
      <c r="BA112" s="402"/>
      <c r="BB112" s="402"/>
      <c r="BC112" s="402"/>
      <c r="BD112" s="402"/>
      <c r="BE112" s="402"/>
      <c r="BF112" s="402"/>
      <c r="BG112" s="402"/>
      <c r="BH112" s="402"/>
      <c r="BI112" s="402"/>
    </row>
    <row r="113" spans="1:62" s="6" customFormat="1" ht="16.5" x14ac:dyDescent="0.3">
      <c r="A113" s="187"/>
      <c r="C113" s="123"/>
      <c r="E113" s="274"/>
      <c r="F113" s="200"/>
      <c r="AG113" s="124"/>
      <c r="AH113" s="201"/>
      <c r="AJ113" s="123"/>
      <c r="AK113" s="123"/>
      <c r="AL113" s="123"/>
      <c r="AM113" s="123"/>
      <c r="AN113" s="123"/>
      <c r="AO113" s="123"/>
      <c r="AP113" s="123"/>
      <c r="AQ113" s="123"/>
    </row>
    <row r="114" spans="1:62" s="202" customFormat="1" ht="16.5" x14ac:dyDescent="0.3">
      <c r="A114" s="675" t="s">
        <v>151</v>
      </c>
      <c r="B114" s="675"/>
      <c r="C114" s="675"/>
      <c r="D114" s="675"/>
      <c r="E114" s="675"/>
      <c r="F114" s="675"/>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S114" s="203"/>
      <c r="AT114" s="203"/>
      <c r="AU114" s="203"/>
      <c r="AV114" s="203"/>
      <c r="AW114" s="203"/>
      <c r="AX114" s="203"/>
      <c r="AY114" s="203"/>
      <c r="AZ114" s="203"/>
      <c r="BA114" s="203"/>
      <c r="BB114" s="203"/>
      <c r="BC114" s="203"/>
      <c r="BD114" s="203"/>
      <c r="BE114" s="203"/>
      <c r="BF114" s="203"/>
      <c r="BG114" s="203"/>
      <c r="BH114" s="203"/>
      <c r="BI114" s="203"/>
      <c r="BJ114" s="203"/>
    </row>
    <row r="115" spans="1:62" s="202" customFormat="1" ht="16.5" x14ac:dyDescent="0.3">
      <c r="A115" s="675"/>
      <c r="B115" s="675"/>
      <c r="C115" s="675"/>
      <c r="D115" s="675"/>
      <c r="E115" s="675"/>
      <c r="F115" s="675"/>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S115" s="203"/>
      <c r="AT115" s="203"/>
      <c r="AU115" s="203"/>
      <c r="AV115" s="203"/>
      <c r="AW115" s="203"/>
      <c r="AX115" s="203"/>
      <c r="AY115" s="203"/>
      <c r="AZ115" s="203"/>
      <c r="BA115" s="203"/>
      <c r="BB115" s="203"/>
      <c r="BC115" s="203"/>
      <c r="BD115" s="203"/>
      <c r="BE115" s="203"/>
      <c r="BF115" s="203"/>
      <c r="BG115" s="203"/>
      <c r="BH115" s="203"/>
      <c r="BI115" s="203"/>
      <c r="BJ115" s="203"/>
    </row>
    <row r="116" spans="1:62" s="6" customFormat="1" ht="16.5" x14ac:dyDescent="0.3">
      <c r="C116" s="123"/>
      <c r="E116" s="274"/>
      <c r="F116" s="200"/>
      <c r="AG116" s="124"/>
      <c r="AH116" s="201"/>
      <c r="AJ116" s="123"/>
      <c r="AK116" s="123"/>
      <c r="AL116" s="123"/>
      <c r="AM116" s="123"/>
      <c r="AN116" s="123"/>
      <c r="AO116" s="123"/>
      <c r="AP116" s="123"/>
      <c r="AQ116" s="123"/>
    </row>
    <row r="117" spans="1:62" s="6" customFormat="1" ht="16.5" x14ac:dyDescent="0.3">
      <c r="A117" s="581">
        <v>1</v>
      </c>
      <c r="B117" s="581"/>
      <c r="C117" s="123"/>
      <c r="D117" s="6" t="s">
        <v>107</v>
      </c>
      <c r="E117" s="274"/>
      <c r="F117" s="200"/>
      <c r="V117" s="127"/>
      <c r="Z117" s="431" t="s">
        <v>26</v>
      </c>
      <c r="AA117" s="580">
        <f>W72</f>
        <v>0</v>
      </c>
      <c r="AB117" s="580"/>
      <c r="AC117" s="580"/>
      <c r="AD117" s="580"/>
      <c r="AG117" s="124"/>
      <c r="AH117" s="201"/>
      <c r="AJ117" s="123"/>
      <c r="AK117" s="123"/>
      <c r="AL117" s="123"/>
      <c r="AM117" s="123"/>
      <c r="AN117" s="123"/>
      <c r="AO117" s="123"/>
      <c r="AP117" s="123"/>
      <c r="AQ117" s="123"/>
    </row>
    <row r="118" spans="1:62" s="6" customFormat="1" ht="16.5" x14ac:dyDescent="0.3">
      <c r="C118" s="123"/>
      <c r="E118" s="274"/>
      <c r="F118" s="200"/>
      <c r="AG118" s="124"/>
      <c r="AH118" s="201"/>
      <c r="AJ118" s="123"/>
      <c r="AK118" s="123"/>
      <c r="AL118" s="123"/>
      <c r="AM118" s="123"/>
      <c r="AN118" s="123"/>
      <c r="AO118" s="123"/>
      <c r="AP118" s="123"/>
      <c r="AQ118" s="123"/>
    </row>
    <row r="119" spans="1:62" s="6" customFormat="1" ht="16.5" x14ac:dyDescent="0.3">
      <c r="A119" s="581">
        <v>2</v>
      </c>
      <c r="B119" s="581"/>
      <c r="C119" s="123"/>
      <c r="D119" s="6" t="s">
        <v>108</v>
      </c>
      <c r="E119" s="274"/>
      <c r="F119" s="200"/>
      <c r="Z119" s="431" t="s">
        <v>27</v>
      </c>
      <c r="AA119" s="580">
        <f>W84</f>
        <v>0</v>
      </c>
      <c r="AB119" s="580"/>
      <c r="AC119" s="580"/>
      <c r="AD119" s="580"/>
      <c r="AG119" s="124"/>
      <c r="AH119" s="201"/>
      <c r="AJ119" s="123"/>
      <c r="AK119" s="123"/>
      <c r="AL119" s="123"/>
      <c r="AM119" s="123"/>
      <c r="AN119" s="123"/>
      <c r="AO119" s="123"/>
      <c r="AP119" s="123"/>
      <c r="AQ119" s="123"/>
    </row>
    <row r="120" spans="1:62" s="6" customFormat="1" ht="16.5" x14ac:dyDescent="0.3">
      <c r="C120" s="123"/>
      <c r="E120" s="274"/>
      <c r="F120" s="200"/>
      <c r="Y120" s="126"/>
      <c r="Z120" s="126"/>
      <c r="AA120" s="126"/>
      <c r="AG120" s="124"/>
      <c r="AH120" s="201"/>
      <c r="AJ120" s="123"/>
      <c r="AK120" s="123"/>
      <c r="AL120" s="123"/>
      <c r="AM120" s="123"/>
      <c r="AN120" s="123"/>
      <c r="AO120" s="123"/>
      <c r="AP120" s="123"/>
      <c r="AQ120" s="123"/>
    </row>
    <row r="121" spans="1:62" s="6" customFormat="1" ht="16.5" x14ac:dyDescent="0.3">
      <c r="A121" s="581">
        <v>3</v>
      </c>
      <c r="B121" s="581"/>
      <c r="C121" s="123"/>
      <c r="D121" s="6" t="s">
        <v>33</v>
      </c>
      <c r="E121" s="274"/>
      <c r="F121" s="200"/>
      <c r="P121" s="125" t="str">
        <f>IF(AA117&gt;=AA119,"X","")</f>
        <v>X</v>
      </c>
      <c r="Q121" s="132" t="s">
        <v>36</v>
      </c>
      <c r="V121" s="47" t="str">
        <f>IF(AA117&lt;AA119,"X","")</f>
        <v/>
      </c>
      <c r="W121" s="6" t="s">
        <v>37</v>
      </c>
      <c r="Y121" s="126"/>
      <c r="Z121" s="126"/>
      <c r="AA121" s="126"/>
      <c r="AG121" s="124"/>
      <c r="AH121" s="201"/>
      <c r="AJ121" s="123"/>
      <c r="AK121" s="123"/>
      <c r="AL121" s="123"/>
      <c r="AM121" s="123"/>
      <c r="AN121" s="123"/>
      <c r="AO121" s="123"/>
      <c r="AP121" s="123"/>
      <c r="AQ121" s="123"/>
    </row>
    <row r="122" spans="1:62" s="6" customFormat="1" ht="16.5" x14ac:dyDescent="0.3">
      <c r="A122" s="433"/>
      <c r="B122" s="433"/>
      <c r="C122" s="123"/>
      <c r="E122" s="274"/>
      <c r="F122" s="200"/>
      <c r="P122" s="127"/>
      <c r="Q122" s="132"/>
      <c r="V122" s="506"/>
      <c r="Y122" s="126"/>
      <c r="Z122" s="126"/>
      <c r="AA122" s="126"/>
      <c r="AG122" s="124"/>
      <c r="AH122" s="201"/>
      <c r="AJ122" s="123"/>
      <c r="AK122" s="123"/>
      <c r="AL122" s="123"/>
      <c r="AM122" s="123"/>
      <c r="AN122" s="123"/>
      <c r="AO122" s="123"/>
      <c r="AP122" s="123"/>
      <c r="AQ122" s="123"/>
    </row>
    <row r="123" spans="1:62" s="98" customFormat="1" ht="15.75" x14ac:dyDescent="0.25">
      <c r="A123" s="101"/>
      <c r="B123" s="101"/>
      <c r="C123" s="102"/>
      <c r="D123" s="104"/>
      <c r="E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5"/>
      <c r="AF123" s="104"/>
      <c r="AJ123" s="83"/>
      <c r="AK123" s="84"/>
      <c r="AL123" s="84"/>
      <c r="AM123" s="84"/>
      <c r="AN123" s="84"/>
      <c r="AO123" s="84"/>
      <c r="AP123" s="84"/>
      <c r="AQ123" s="84"/>
    </row>
    <row r="124" spans="1:62" x14ac:dyDescent="0.25">
      <c r="AC124" s="2"/>
      <c r="AF124" s="46" t="s">
        <v>166</v>
      </c>
    </row>
    <row r="125" spans="1:62" ht="6" customHeight="1" x14ac:dyDescent="0.25">
      <c r="AC125" s="2"/>
      <c r="AF125" s="46"/>
    </row>
    <row r="126" spans="1:62" s="54" customFormat="1" ht="18" customHeight="1" x14ac:dyDescent="0.25">
      <c r="A126" s="550" t="s">
        <v>202</v>
      </c>
      <c r="B126" s="550"/>
      <c r="C126" s="550"/>
      <c r="D126" s="550"/>
      <c r="E126" s="550"/>
      <c r="F126" s="550"/>
      <c r="G126" s="550"/>
      <c r="H126" s="550"/>
      <c r="I126" s="550"/>
      <c r="J126" s="550"/>
      <c r="K126" s="550"/>
      <c r="L126" s="550"/>
      <c r="M126" s="550"/>
      <c r="N126" s="550"/>
      <c r="O126" s="550"/>
      <c r="P126" s="550"/>
      <c r="Q126" s="550"/>
      <c r="R126" s="550"/>
      <c r="S126" s="550"/>
      <c r="T126" s="550"/>
      <c r="U126" s="550"/>
      <c r="V126" s="550"/>
      <c r="W126" s="550"/>
      <c r="X126" s="550"/>
      <c r="Y126" s="550"/>
      <c r="Z126" s="550"/>
      <c r="AA126" s="550"/>
      <c r="AB126" s="550"/>
      <c r="AC126" s="550"/>
      <c r="AD126" s="550"/>
      <c r="AE126" s="550"/>
      <c r="AF126" s="550"/>
      <c r="AG126" s="550"/>
      <c r="AH126" s="550"/>
      <c r="AI126" s="550"/>
      <c r="AJ126" s="53"/>
      <c r="AK126" s="53"/>
      <c r="AL126" s="53"/>
      <c r="AM126" s="53"/>
      <c r="AN126" s="53"/>
      <c r="AO126" s="53"/>
      <c r="AP126" s="53"/>
      <c r="AQ126" s="53"/>
    </row>
    <row r="127" spans="1:62" s="98" customFormat="1" ht="15.75" x14ac:dyDescent="0.25">
      <c r="A127" s="101"/>
      <c r="B127" s="101"/>
      <c r="C127" s="102"/>
      <c r="D127" s="104"/>
      <c r="E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5"/>
      <c r="AF127" s="104"/>
      <c r="AJ127" s="83"/>
      <c r="AK127" s="84"/>
      <c r="AL127" s="84"/>
      <c r="AM127" s="84"/>
      <c r="AN127" s="84"/>
      <c r="AO127" s="84"/>
      <c r="AP127" s="84"/>
      <c r="AQ127" s="84"/>
    </row>
    <row r="128" spans="1:62" ht="10.15" customHeight="1" x14ac:dyDescent="0.25">
      <c r="AA128" s="2"/>
      <c r="AG128" s="45"/>
      <c r="AH128" s="37"/>
      <c r="AI128" s="25"/>
    </row>
    <row r="129" spans="1:43" s="3" customFormat="1" ht="18" x14ac:dyDescent="0.25">
      <c r="A129" s="106" t="s">
        <v>32</v>
      </c>
      <c r="B129" s="13"/>
      <c r="C129" s="19"/>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36"/>
      <c r="AI129" s="24"/>
      <c r="AJ129" s="14"/>
      <c r="AK129" s="28"/>
      <c r="AL129" s="28"/>
      <c r="AM129" s="28"/>
      <c r="AN129" s="28"/>
      <c r="AO129" s="28"/>
      <c r="AP129" s="28"/>
      <c r="AQ129" s="28"/>
    </row>
    <row r="130" spans="1:43" s="169" customFormat="1" ht="10.15" customHeight="1" x14ac:dyDescent="0.3">
      <c r="C130" s="170"/>
      <c r="AA130" s="171"/>
      <c r="AG130" s="172"/>
      <c r="AH130" s="173"/>
      <c r="AI130" s="174"/>
      <c r="AJ130" s="175"/>
      <c r="AK130" s="175"/>
      <c r="AL130" s="175"/>
      <c r="AM130" s="175"/>
      <c r="AN130" s="175"/>
      <c r="AO130" s="175"/>
      <c r="AP130" s="175"/>
      <c r="AQ130" s="175"/>
    </row>
    <row r="131" spans="1:43" s="171" customFormat="1" ht="16.5" x14ac:dyDescent="0.3">
      <c r="A131" s="562" t="s">
        <v>186</v>
      </c>
      <c r="B131" s="562"/>
      <c r="C131" s="562"/>
      <c r="D131" s="562"/>
      <c r="E131" s="562"/>
      <c r="F131" s="562"/>
      <c r="G131" s="562"/>
      <c r="H131" s="562"/>
      <c r="I131" s="562"/>
      <c r="J131" s="562"/>
      <c r="K131" s="562"/>
      <c r="L131" s="562"/>
      <c r="M131" s="562"/>
      <c r="N131" s="562"/>
      <c r="O131" s="562"/>
      <c r="P131" s="562"/>
      <c r="Q131" s="562"/>
      <c r="R131" s="562"/>
      <c r="S131" s="562"/>
      <c r="T131" s="562"/>
      <c r="U131" s="562"/>
      <c r="V131" s="562"/>
      <c r="W131" s="562"/>
      <c r="X131" s="562"/>
      <c r="Y131" s="562"/>
      <c r="Z131" s="562"/>
      <c r="AA131" s="562"/>
      <c r="AB131" s="562"/>
      <c r="AC131" s="562"/>
      <c r="AD131" s="562"/>
      <c r="AE131" s="562"/>
      <c r="AF131" s="562"/>
      <c r="AG131" s="562"/>
      <c r="AH131" s="562"/>
      <c r="AI131" s="562"/>
      <c r="AJ131" s="186"/>
      <c r="AK131" s="186"/>
      <c r="AL131" s="186"/>
      <c r="AM131" s="186"/>
      <c r="AN131" s="186"/>
      <c r="AO131" s="186"/>
    </row>
    <row r="132" spans="1:43" s="171" customFormat="1" ht="16.5" x14ac:dyDescent="0.3">
      <c r="A132" s="562"/>
      <c r="B132" s="562"/>
      <c r="C132" s="562"/>
      <c r="D132" s="562"/>
      <c r="E132" s="562"/>
      <c r="F132" s="562"/>
      <c r="G132" s="562"/>
      <c r="H132" s="562"/>
      <c r="I132" s="562"/>
      <c r="J132" s="562"/>
      <c r="K132" s="562"/>
      <c r="L132" s="562"/>
      <c r="M132" s="562"/>
      <c r="N132" s="562"/>
      <c r="O132" s="562"/>
      <c r="P132" s="562"/>
      <c r="Q132" s="562"/>
      <c r="R132" s="562"/>
      <c r="S132" s="562"/>
      <c r="T132" s="562"/>
      <c r="U132" s="562"/>
      <c r="V132" s="562"/>
      <c r="W132" s="562"/>
      <c r="X132" s="562"/>
      <c r="Y132" s="562"/>
      <c r="Z132" s="562"/>
      <c r="AA132" s="562"/>
      <c r="AB132" s="562"/>
      <c r="AC132" s="562"/>
      <c r="AD132" s="562"/>
      <c r="AE132" s="562"/>
      <c r="AF132" s="562"/>
      <c r="AG132" s="562"/>
      <c r="AH132" s="562"/>
      <c r="AI132" s="562"/>
      <c r="AJ132" s="186"/>
      <c r="AK132" s="186"/>
      <c r="AL132" s="186"/>
      <c r="AM132" s="186"/>
      <c r="AN132" s="186"/>
      <c r="AO132" s="186"/>
    </row>
    <row r="133" spans="1:43" s="171" customFormat="1" ht="16.5" x14ac:dyDescent="0.3">
      <c r="A133" s="562"/>
      <c r="B133" s="562"/>
      <c r="C133" s="562"/>
      <c r="D133" s="562"/>
      <c r="E133" s="562"/>
      <c r="F133" s="562"/>
      <c r="G133" s="562"/>
      <c r="H133" s="562"/>
      <c r="I133" s="562"/>
      <c r="J133" s="562"/>
      <c r="K133" s="562"/>
      <c r="L133" s="562"/>
      <c r="M133" s="562"/>
      <c r="N133" s="562"/>
      <c r="O133" s="562"/>
      <c r="P133" s="562"/>
      <c r="Q133" s="562"/>
      <c r="R133" s="562"/>
      <c r="S133" s="562"/>
      <c r="T133" s="562"/>
      <c r="U133" s="562"/>
      <c r="V133" s="562"/>
      <c r="W133" s="562"/>
      <c r="X133" s="562"/>
      <c r="Y133" s="562"/>
      <c r="Z133" s="562"/>
      <c r="AA133" s="562"/>
      <c r="AB133" s="562"/>
      <c r="AC133" s="562"/>
      <c r="AD133" s="562"/>
      <c r="AE133" s="562"/>
      <c r="AF133" s="562"/>
      <c r="AG133" s="562"/>
      <c r="AH133" s="562"/>
      <c r="AI133" s="562"/>
      <c r="AJ133" s="186"/>
      <c r="AK133" s="186"/>
      <c r="AL133" s="186"/>
      <c r="AM133" s="186"/>
      <c r="AN133" s="186"/>
      <c r="AO133" s="186"/>
    </row>
    <row r="134" spans="1:43" s="171" customFormat="1" ht="16.5" x14ac:dyDescent="0.3">
      <c r="B134" s="594" t="s">
        <v>20</v>
      </c>
      <c r="C134" s="594"/>
      <c r="D134" s="545" t="s">
        <v>130</v>
      </c>
      <c r="E134" s="545"/>
      <c r="F134" s="545"/>
      <c r="G134" s="545"/>
      <c r="H134" s="545"/>
      <c r="I134" s="545"/>
      <c r="J134" s="545"/>
      <c r="K134" s="545"/>
      <c r="L134" s="545"/>
      <c r="M134" s="545"/>
      <c r="Z134" s="169"/>
      <c r="AA134" s="169"/>
      <c r="AB134" s="169"/>
      <c r="AC134" s="169"/>
      <c r="AD134" s="169"/>
      <c r="AE134" s="169"/>
      <c r="AF134" s="194"/>
      <c r="AG134" s="184"/>
      <c r="AH134" s="175"/>
      <c r="AI134" s="186"/>
      <c r="AJ134" s="186"/>
      <c r="AK134" s="186"/>
      <c r="AL134" s="186"/>
      <c r="AM134" s="186"/>
      <c r="AN134" s="186"/>
      <c r="AO134" s="186"/>
    </row>
    <row r="135" spans="1:43" s="171" customFormat="1" ht="16.5" x14ac:dyDescent="0.3">
      <c r="E135" s="184"/>
      <c r="F135" s="184"/>
      <c r="G135" s="184"/>
      <c r="H135" s="184"/>
      <c r="Z135" s="169"/>
      <c r="AA135" s="169"/>
      <c r="AB135" s="169"/>
      <c r="AC135" s="169"/>
      <c r="AD135" s="169"/>
      <c r="AE135" s="169"/>
      <c r="AF135" s="194"/>
      <c r="AG135" s="184"/>
      <c r="AH135" s="175"/>
      <c r="AI135" s="186"/>
      <c r="AJ135" s="186"/>
      <c r="AK135" s="186"/>
      <c r="AL135" s="186"/>
      <c r="AM135" s="186"/>
      <c r="AN135" s="186"/>
      <c r="AO135" s="186"/>
    </row>
    <row r="136" spans="1:43" s="208" customFormat="1" ht="16.5" x14ac:dyDescent="0.3">
      <c r="A136" s="547" t="s">
        <v>153</v>
      </c>
      <c r="B136" s="547"/>
      <c r="C136" s="547"/>
      <c r="D136" s="547"/>
      <c r="E136" s="547"/>
      <c r="F136" s="547"/>
      <c r="G136" s="547"/>
      <c r="H136" s="547"/>
      <c r="I136" s="547"/>
      <c r="J136" s="547"/>
      <c r="K136" s="547"/>
      <c r="L136" s="547"/>
      <c r="M136" s="547"/>
      <c r="N136" s="547"/>
      <c r="O136" s="547"/>
      <c r="P136" s="547"/>
      <c r="Q136" s="547"/>
      <c r="R136" s="547"/>
      <c r="S136" s="547"/>
      <c r="T136" s="547"/>
      <c r="U136" s="547"/>
      <c r="V136" s="547"/>
      <c r="W136" s="547"/>
      <c r="X136" s="547"/>
      <c r="Y136" s="547"/>
      <c r="Z136" s="547"/>
      <c r="AA136" s="547"/>
      <c r="AB136" s="547"/>
      <c r="AC136" s="547"/>
      <c r="AD136" s="547"/>
      <c r="AE136" s="547"/>
      <c r="AF136" s="547"/>
      <c r="AG136" s="547"/>
      <c r="AH136" s="547"/>
      <c r="AI136" s="547"/>
      <c r="AJ136" s="247"/>
      <c r="AK136" s="247"/>
      <c r="AL136" s="247"/>
      <c r="AM136" s="247"/>
      <c r="AN136" s="247"/>
      <c r="AO136" s="247"/>
      <c r="AP136" s="247"/>
      <c r="AQ136" s="247"/>
    </row>
    <row r="137" spans="1:43" s="208" customFormat="1" ht="16.5" x14ac:dyDescent="0.3">
      <c r="A137" s="547"/>
      <c r="B137" s="547"/>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7"/>
      <c r="AJ137" s="247"/>
      <c r="AK137" s="247"/>
      <c r="AL137" s="247"/>
      <c r="AM137" s="247"/>
      <c r="AN137" s="247"/>
      <c r="AO137" s="247"/>
      <c r="AP137" s="247"/>
      <c r="AQ137" s="247"/>
    </row>
    <row r="138" spans="1:43" s="169" customFormat="1" ht="10.15" customHeight="1" x14ac:dyDescent="0.3">
      <c r="C138" s="170"/>
      <c r="AA138" s="171"/>
      <c r="AG138" s="172"/>
      <c r="AH138" s="173"/>
      <c r="AI138" s="174"/>
      <c r="AJ138" s="175"/>
      <c r="AK138" s="175"/>
      <c r="AL138" s="175"/>
      <c r="AM138" s="175"/>
      <c r="AN138" s="175"/>
      <c r="AO138" s="175"/>
      <c r="AP138" s="175"/>
      <c r="AQ138" s="175"/>
    </row>
    <row r="139" spans="1:43" s="171" customFormat="1" ht="15.95" customHeight="1" x14ac:dyDescent="0.3">
      <c r="A139" s="581">
        <v>1</v>
      </c>
      <c r="B139" s="581"/>
      <c r="C139" s="204"/>
      <c r="D139" s="205" t="s">
        <v>123</v>
      </c>
      <c r="H139" s="206"/>
      <c r="I139" s="206"/>
      <c r="J139" s="206"/>
      <c r="K139" s="206"/>
      <c r="P139" s="207"/>
      <c r="Q139" s="207"/>
      <c r="U139" s="208"/>
      <c r="V139" s="209"/>
      <c r="W139" s="209"/>
      <c r="Z139" s="424" t="s">
        <v>26</v>
      </c>
      <c r="AA139" s="595">
        <f>W86</f>
        <v>0</v>
      </c>
      <c r="AB139" s="595"/>
      <c r="AC139" s="595"/>
      <c r="AD139" s="595"/>
      <c r="AE139" s="210" t="s">
        <v>82</v>
      </c>
      <c r="AF139" s="211"/>
      <c r="AJ139" s="175"/>
      <c r="AK139" s="186"/>
      <c r="AL139" s="212"/>
      <c r="AM139" s="186"/>
      <c r="AN139" s="186"/>
      <c r="AO139" s="186"/>
      <c r="AP139" s="186"/>
      <c r="AQ139" s="186"/>
    </row>
    <row r="140" spans="1:43" s="6" customFormat="1" ht="16.5" x14ac:dyDescent="0.3">
      <c r="A140" s="213"/>
      <c r="B140" s="213"/>
      <c r="C140" s="214"/>
      <c r="D140" s="215"/>
      <c r="G140" s="215"/>
      <c r="H140" s="215"/>
      <c r="I140" s="215"/>
      <c r="J140" s="215"/>
      <c r="K140" s="215"/>
      <c r="L140" s="215"/>
      <c r="M140" s="215"/>
      <c r="N140" s="215"/>
      <c r="O140" s="215"/>
      <c r="P140" s="215"/>
      <c r="Q140" s="215"/>
      <c r="R140" s="215"/>
      <c r="S140" s="215"/>
      <c r="T140" s="215"/>
      <c r="U140" s="215"/>
      <c r="V140" s="215"/>
      <c r="W140" s="215"/>
      <c r="Y140" s="215"/>
      <c r="Z140" s="215"/>
      <c r="AA140" s="215"/>
      <c r="AC140" s="215"/>
      <c r="AD140" s="215"/>
      <c r="AE140" s="215"/>
      <c r="AF140" s="215"/>
      <c r="AJ140" s="199"/>
      <c r="AK140" s="123"/>
      <c r="AL140" s="123"/>
      <c r="AM140" s="123"/>
      <c r="AN140" s="123"/>
      <c r="AO140" s="123"/>
      <c r="AP140" s="123"/>
      <c r="AQ140" s="123"/>
    </row>
    <row r="141" spans="1:43" s="171" customFormat="1" ht="15.95" customHeight="1" x14ac:dyDescent="0.3">
      <c r="A141" s="581">
        <v>2</v>
      </c>
      <c r="B141" s="581"/>
      <c r="C141" s="204"/>
      <c r="D141" s="205" t="s">
        <v>124</v>
      </c>
      <c r="H141" s="206"/>
      <c r="I141" s="206"/>
      <c r="J141" s="206"/>
      <c r="K141" s="206"/>
      <c r="P141" s="207"/>
      <c r="Q141" s="207"/>
      <c r="U141" s="208"/>
      <c r="V141" s="209"/>
      <c r="W141" s="209"/>
      <c r="Z141" s="424" t="s">
        <v>27</v>
      </c>
      <c r="AA141" s="583">
        <f>AE86</f>
        <v>0</v>
      </c>
      <c r="AB141" s="584"/>
      <c r="AC141" s="584"/>
      <c r="AD141" s="585"/>
      <c r="AE141" s="210" t="s">
        <v>85</v>
      </c>
      <c r="AF141" s="211"/>
      <c r="AJ141" s="175"/>
      <c r="AK141" s="186"/>
      <c r="AL141" s="212"/>
      <c r="AM141" s="186"/>
      <c r="AN141" s="186"/>
      <c r="AO141" s="186"/>
      <c r="AP141" s="186"/>
      <c r="AQ141" s="186"/>
    </row>
    <row r="142" spans="1:43" s="6" customFormat="1" ht="16.5" x14ac:dyDescent="0.3">
      <c r="A142" s="213"/>
      <c r="B142" s="213"/>
      <c r="C142" s="214"/>
      <c r="D142" s="215"/>
      <c r="G142" s="215"/>
      <c r="H142" s="215"/>
      <c r="I142" s="215"/>
      <c r="J142" s="215"/>
      <c r="K142" s="215"/>
      <c r="L142" s="215"/>
      <c r="M142" s="215"/>
      <c r="N142" s="215"/>
      <c r="O142" s="215"/>
      <c r="P142" s="215"/>
      <c r="Q142" s="215"/>
      <c r="R142" s="215"/>
      <c r="S142" s="215"/>
      <c r="T142" s="215"/>
      <c r="U142" s="215"/>
      <c r="V142" s="215"/>
      <c r="W142" s="215"/>
      <c r="Y142" s="215"/>
      <c r="Z142" s="215"/>
      <c r="AA142" s="215"/>
      <c r="AC142" s="215"/>
      <c r="AD142" s="215"/>
      <c r="AE142" s="215"/>
      <c r="AF142" s="215"/>
      <c r="AJ142" s="199"/>
      <c r="AK142" s="123"/>
      <c r="AL142" s="123"/>
      <c r="AM142" s="123"/>
      <c r="AN142" s="123"/>
      <c r="AO142" s="123"/>
      <c r="AP142" s="123"/>
      <c r="AQ142" s="123"/>
    </row>
    <row r="143" spans="1:43" s="6" customFormat="1" ht="15.95" customHeight="1" x14ac:dyDescent="0.3">
      <c r="A143" s="581">
        <v>3</v>
      </c>
      <c r="B143" s="581"/>
      <c r="C143" s="216"/>
      <c r="D143" s="217" t="s">
        <v>128</v>
      </c>
      <c r="F143" s="357"/>
      <c r="G143" s="357"/>
      <c r="H143" s="218"/>
      <c r="I143" s="219"/>
      <c r="J143" s="219"/>
      <c r="L143" s="219"/>
      <c r="M143" s="220"/>
      <c r="N143" s="220"/>
      <c r="O143" s="220"/>
      <c r="P143" s="220"/>
      <c r="Q143" s="220"/>
      <c r="R143" s="220"/>
      <c r="S143" s="220"/>
      <c r="W143" s="358"/>
      <c r="Z143" s="424" t="s">
        <v>28</v>
      </c>
      <c r="AA143" s="593">
        <v>0</v>
      </c>
      <c r="AB143" s="593"/>
      <c r="AC143" s="593"/>
      <c r="AD143" s="593"/>
      <c r="AE143" s="210" t="s">
        <v>84</v>
      </c>
      <c r="AK143" s="123"/>
      <c r="AL143" s="123"/>
      <c r="AM143" s="123"/>
      <c r="AN143" s="123"/>
      <c r="AO143" s="123"/>
      <c r="AP143" s="123"/>
      <c r="AQ143" s="123"/>
    </row>
    <row r="144" spans="1:43" s="6" customFormat="1" ht="16.5" x14ac:dyDescent="0.3">
      <c r="A144" s="213"/>
      <c r="B144" s="213"/>
      <c r="C144" s="214"/>
      <c r="D144" s="215"/>
      <c r="G144" s="215"/>
      <c r="H144" s="215"/>
      <c r="I144" s="215"/>
      <c r="J144" s="215"/>
      <c r="K144" s="215"/>
      <c r="L144" s="215"/>
      <c r="M144" s="215"/>
      <c r="N144" s="215"/>
      <c r="O144" s="215"/>
      <c r="P144" s="215"/>
      <c r="Q144" s="438"/>
      <c r="R144" s="215"/>
      <c r="S144" s="215"/>
      <c r="T144" s="215"/>
      <c r="U144" s="215"/>
      <c r="V144" s="215"/>
      <c r="W144" s="215"/>
      <c r="Y144" s="215"/>
      <c r="Z144" s="215"/>
      <c r="AA144" s="215"/>
      <c r="AC144" s="215"/>
      <c r="AD144" s="215"/>
      <c r="AE144" s="215"/>
      <c r="AF144" s="215"/>
      <c r="AJ144" s="199"/>
      <c r="AK144" s="123"/>
      <c r="AL144" s="123"/>
      <c r="AM144" s="123"/>
      <c r="AN144" s="123"/>
      <c r="AO144" s="123"/>
      <c r="AP144" s="123"/>
      <c r="AQ144" s="123"/>
    </row>
    <row r="145" spans="1:43" s="6" customFormat="1" ht="16.5" x14ac:dyDescent="0.3">
      <c r="A145" s="581">
        <v>4</v>
      </c>
      <c r="B145" s="581"/>
      <c r="C145" s="214"/>
      <c r="D145" s="555" t="s">
        <v>171</v>
      </c>
      <c r="E145" s="555"/>
      <c r="F145" s="555"/>
      <c r="G145" s="555"/>
      <c r="H145" s="555"/>
      <c r="I145" s="555"/>
      <c r="J145" s="555"/>
      <c r="K145" s="555"/>
      <c r="L145" s="555"/>
      <c r="M145" s="555"/>
      <c r="N145" s="555"/>
      <c r="O145" s="555"/>
      <c r="P145" s="555"/>
      <c r="Q145" s="555"/>
      <c r="R145" s="555"/>
      <c r="S145" s="555"/>
      <c r="T145" s="555"/>
      <c r="U145" s="555"/>
      <c r="V145" s="555"/>
      <c r="W145" s="555"/>
      <c r="X145" s="555"/>
      <c r="Z145" s="424" t="s">
        <v>35</v>
      </c>
      <c r="AA145" s="592">
        <v>0</v>
      </c>
      <c r="AB145" s="592"/>
      <c r="AC145" s="592"/>
      <c r="AD145" s="592"/>
      <c r="AE145" s="221" t="s">
        <v>17</v>
      </c>
      <c r="AF145" s="215"/>
      <c r="AG145" s="215"/>
      <c r="AH145" s="222"/>
      <c r="AJ145" s="199"/>
      <c r="AK145" s="123"/>
      <c r="AL145" s="123"/>
      <c r="AM145" s="123"/>
      <c r="AN145" s="123"/>
      <c r="AO145" s="123"/>
      <c r="AP145" s="123"/>
      <c r="AQ145" s="123"/>
    </row>
    <row r="146" spans="1:43" s="6" customFormat="1" ht="16.5" x14ac:dyDescent="0.3">
      <c r="A146" s="213"/>
      <c r="B146" s="213"/>
      <c r="C146" s="214"/>
      <c r="D146" s="555"/>
      <c r="E146" s="555"/>
      <c r="F146" s="555"/>
      <c r="G146" s="555"/>
      <c r="H146" s="555"/>
      <c r="I146" s="555"/>
      <c r="J146" s="555"/>
      <c r="K146" s="555"/>
      <c r="L146" s="555"/>
      <c r="M146" s="555"/>
      <c r="N146" s="555"/>
      <c r="O146" s="555"/>
      <c r="P146" s="555"/>
      <c r="Q146" s="555"/>
      <c r="R146" s="555"/>
      <c r="S146" s="555"/>
      <c r="T146" s="555"/>
      <c r="U146" s="555"/>
      <c r="V146" s="555"/>
      <c r="W146" s="555"/>
      <c r="X146" s="555"/>
      <c r="Y146" s="215"/>
      <c r="Z146" s="215"/>
      <c r="AA146" s="215"/>
      <c r="AC146" s="215"/>
      <c r="AD146" s="215"/>
      <c r="AE146" s="215"/>
      <c r="AF146" s="215"/>
      <c r="AJ146" s="199"/>
      <c r="AK146" s="123"/>
      <c r="AL146" s="123"/>
      <c r="AM146" s="123"/>
      <c r="AN146" s="123"/>
      <c r="AO146" s="123"/>
      <c r="AP146" s="123"/>
      <c r="AQ146" s="123"/>
    </row>
    <row r="147" spans="1:43" s="171" customFormat="1" ht="15.95" customHeight="1" x14ac:dyDescent="0.3">
      <c r="B147" s="206"/>
      <c r="C147" s="204"/>
      <c r="I147" s="183"/>
      <c r="J147" s="183"/>
      <c r="L147" s="183"/>
      <c r="N147" s="223"/>
      <c r="O147" s="223"/>
      <c r="P147" s="223"/>
      <c r="Q147" s="223"/>
      <c r="R147" s="223"/>
      <c r="S147" s="223"/>
      <c r="T147" s="223"/>
      <c r="AK147" s="186"/>
      <c r="AL147" s="186"/>
      <c r="AM147" s="186"/>
      <c r="AN147" s="186"/>
      <c r="AO147" s="186"/>
      <c r="AP147" s="186"/>
      <c r="AQ147" s="186"/>
    </row>
    <row r="148" spans="1:43" s="171" customFormat="1" ht="15.95" customHeight="1" x14ac:dyDescent="0.3">
      <c r="A148" s="581">
        <v>5</v>
      </c>
      <c r="B148" s="581"/>
      <c r="C148" s="204"/>
      <c r="D148" s="205" t="s">
        <v>121</v>
      </c>
      <c r="H148" s="206"/>
      <c r="I148" s="206"/>
      <c r="J148" s="206"/>
      <c r="K148" s="206"/>
      <c r="P148" s="207"/>
      <c r="Q148" s="207"/>
      <c r="U148" s="208"/>
      <c r="V148" s="209"/>
      <c r="W148" s="209"/>
      <c r="Z148" s="424" t="s">
        <v>83</v>
      </c>
      <c r="AA148" s="596" t="e">
        <f>AA139/AA143</f>
        <v>#DIV/0!</v>
      </c>
      <c r="AB148" s="596"/>
      <c r="AC148" s="596"/>
      <c r="AD148" s="596"/>
      <c r="AE148" s="210" t="s">
        <v>125</v>
      </c>
      <c r="AF148" s="211"/>
      <c r="AJ148" s="175"/>
      <c r="AK148" s="186"/>
      <c r="AL148" s="212"/>
      <c r="AM148" s="186"/>
      <c r="AN148" s="186"/>
      <c r="AO148" s="186"/>
      <c r="AP148" s="186"/>
      <c r="AQ148" s="186"/>
    </row>
    <row r="149" spans="1:43" s="6" customFormat="1" ht="16.5" x14ac:dyDescent="0.3">
      <c r="A149" s="213"/>
      <c r="B149" s="213"/>
      <c r="C149" s="214"/>
      <c r="D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22"/>
      <c r="AF149" s="215"/>
      <c r="AJ149" s="199"/>
      <c r="AK149" s="123"/>
      <c r="AL149" s="123"/>
      <c r="AM149" s="123"/>
      <c r="AN149" s="123"/>
      <c r="AO149" s="123"/>
      <c r="AP149" s="123"/>
      <c r="AQ149" s="123"/>
    </row>
    <row r="150" spans="1:43" s="171" customFormat="1" ht="15.95" customHeight="1" x14ac:dyDescent="0.3">
      <c r="A150" s="581">
        <v>6</v>
      </c>
      <c r="B150" s="581"/>
      <c r="C150" s="204"/>
      <c r="D150" s="205" t="s">
        <v>122</v>
      </c>
      <c r="H150" s="206"/>
      <c r="I150" s="206"/>
      <c r="J150" s="206"/>
      <c r="K150" s="206"/>
      <c r="P150" s="207"/>
      <c r="Q150" s="207"/>
      <c r="U150" s="208"/>
      <c r="V150" s="209"/>
      <c r="W150" s="209"/>
      <c r="Z150" s="424" t="s">
        <v>86</v>
      </c>
      <c r="AA150" s="589" t="e">
        <f>AA141/AA143</f>
        <v>#DIV/0!</v>
      </c>
      <c r="AB150" s="590"/>
      <c r="AC150" s="590"/>
      <c r="AD150" s="591"/>
      <c r="AE150" s="210" t="s">
        <v>214</v>
      </c>
      <c r="AF150" s="211"/>
      <c r="AJ150" s="175"/>
      <c r="AK150" s="186"/>
      <c r="AL150" s="212"/>
      <c r="AM150" s="186"/>
      <c r="AN150" s="186"/>
      <c r="AO150" s="186"/>
      <c r="AP150" s="186"/>
      <c r="AQ150" s="186"/>
    </row>
    <row r="151" spans="1:43" s="6" customFormat="1" ht="8.1" customHeight="1" x14ac:dyDescent="0.3">
      <c r="A151" s="213"/>
      <c r="B151" s="213"/>
      <c r="C151" s="214"/>
      <c r="D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22"/>
      <c r="AF151" s="215"/>
      <c r="AJ151" s="199"/>
      <c r="AK151" s="123"/>
      <c r="AL151" s="123"/>
      <c r="AM151" s="123"/>
      <c r="AN151" s="123"/>
      <c r="AO151" s="123"/>
      <c r="AP151" s="123"/>
      <c r="AQ151" s="123"/>
    </row>
    <row r="152" spans="1:43" s="242" customFormat="1" ht="15.75" customHeight="1" x14ac:dyDescent="0.3">
      <c r="A152" s="441"/>
      <c r="C152" s="167"/>
      <c r="D152" s="563" t="s">
        <v>232</v>
      </c>
      <c r="E152" s="563"/>
      <c r="F152" s="563"/>
      <c r="G152" s="563"/>
      <c r="H152" s="563"/>
      <c r="I152" s="563"/>
      <c r="J152" s="563"/>
      <c r="K152" s="563"/>
      <c r="L152" s="563"/>
      <c r="M152" s="563"/>
      <c r="N152" s="563"/>
      <c r="O152" s="563"/>
      <c r="P152" s="563"/>
      <c r="Q152" s="563"/>
      <c r="R152" s="563"/>
      <c r="S152" s="563"/>
      <c r="T152" s="563"/>
      <c r="U152" s="563"/>
      <c r="V152" s="563"/>
      <c r="W152" s="222"/>
      <c r="X152" s="222"/>
      <c r="Y152" s="439"/>
      <c r="Z152" s="439"/>
      <c r="AA152" s="439"/>
      <c r="AB152" s="439"/>
      <c r="AC152" s="439"/>
      <c r="AD152" s="439"/>
      <c r="AE152" s="439"/>
      <c r="AF152" s="439"/>
      <c r="AG152" s="439"/>
      <c r="AH152" s="439"/>
      <c r="AI152" s="439"/>
      <c r="AJ152" s="440"/>
      <c r="AK152" s="167"/>
      <c r="AL152" s="167"/>
      <c r="AM152" s="167"/>
      <c r="AN152" s="167"/>
      <c r="AO152" s="167"/>
      <c r="AP152" s="167"/>
      <c r="AQ152" s="167"/>
    </row>
    <row r="153" spans="1:43" s="6" customFormat="1" ht="16.5" x14ac:dyDescent="0.3">
      <c r="A153" s="213"/>
      <c r="B153" s="213"/>
      <c r="C153" s="214"/>
      <c r="D153" s="563"/>
      <c r="E153" s="563"/>
      <c r="F153" s="563"/>
      <c r="G153" s="563"/>
      <c r="H153" s="563"/>
      <c r="I153" s="563"/>
      <c r="J153" s="563"/>
      <c r="K153" s="563"/>
      <c r="L153" s="563"/>
      <c r="M153" s="563"/>
      <c r="N153" s="563"/>
      <c r="O153" s="563"/>
      <c r="P153" s="563"/>
      <c r="Q153" s="563"/>
      <c r="R153" s="563"/>
      <c r="S153" s="563"/>
      <c r="T153" s="563"/>
      <c r="U153" s="563"/>
      <c r="V153" s="563"/>
      <c r="W153" s="222"/>
      <c r="X153" s="222"/>
      <c r="Y153" s="215"/>
      <c r="Z153" s="215"/>
      <c r="AA153" s="215"/>
      <c r="AB153" s="215"/>
      <c r="AC153" s="215"/>
      <c r="AD153" s="215"/>
      <c r="AE153" s="222"/>
      <c r="AF153" s="215"/>
      <c r="AJ153" s="199"/>
      <c r="AK153" s="123"/>
      <c r="AL153" s="123"/>
      <c r="AM153" s="123"/>
      <c r="AN153" s="123"/>
      <c r="AO153" s="123"/>
      <c r="AP153" s="123"/>
      <c r="AQ153" s="123"/>
    </row>
    <row r="154" spans="1:43" s="6" customFormat="1" ht="16.5" x14ac:dyDescent="0.3">
      <c r="A154" s="213"/>
      <c r="B154" s="213"/>
      <c r="C154" s="214"/>
      <c r="D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22"/>
      <c r="AF154" s="215"/>
      <c r="AJ154" s="199"/>
      <c r="AK154" s="123"/>
      <c r="AL154" s="123"/>
      <c r="AM154" s="123"/>
      <c r="AN154" s="123"/>
      <c r="AO154" s="123"/>
      <c r="AP154" s="123"/>
      <c r="AQ154" s="123"/>
    </row>
    <row r="155" spans="1:43" s="230" customFormat="1" ht="18" customHeight="1" x14ac:dyDescent="0.3">
      <c r="A155" s="581">
        <v>7</v>
      </c>
      <c r="B155" s="581"/>
      <c r="C155" s="225"/>
      <c r="D155" s="229" t="s">
        <v>90</v>
      </c>
      <c r="G155" s="231"/>
      <c r="H155" s="231"/>
      <c r="I155" s="231"/>
      <c r="K155" s="231"/>
      <c r="L155" s="231"/>
      <c r="M155" s="231"/>
      <c r="N155" s="231"/>
      <c r="O155" s="231"/>
      <c r="P155" s="231"/>
      <c r="Q155" s="231"/>
      <c r="S155" s="232"/>
      <c r="U155" s="233"/>
      <c r="V155" s="233"/>
      <c r="W155" s="233"/>
      <c r="X155" s="233"/>
      <c r="Y155" s="233"/>
      <c r="Z155" s="234"/>
      <c r="AA155" s="233"/>
      <c r="AB155" s="233"/>
      <c r="AG155" s="235"/>
      <c r="AN155" s="236"/>
      <c r="AO155" s="236"/>
      <c r="AP155" s="236"/>
      <c r="AQ155" s="236"/>
    </row>
    <row r="156" spans="1:43" s="167" customFormat="1" ht="6" customHeight="1" x14ac:dyDescent="0.3">
      <c r="A156" s="226"/>
      <c r="B156" s="226"/>
      <c r="C156" s="226"/>
      <c r="E156" s="225"/>
      <c r="F156" s="226"/>
      <c r="G156" s="225"/>
      <c r="H156" s="225"/>
      <c r="I156" s="226"/>
      <c r="J156" s="226"/>
      <c r="K156" s="240"/>
      <c r="L156" s="226"/>
      <c r="M156" s="226"/>
      <c r="N156" s="226"/>
      <c r="O156" s="226"/>
      <c r="P156" s="226"/>
      <c r="Q156" s="226"/>
      <c r="S156" s="237"/>
      <c r="U156" s="237"/>
      <c r="V156" s="237"/>
      <c r="W156" s="237"/>
      <c r="X156" s="237"/>
      <c r="Y156" s="237"/>
      <c r="Z156" s="238"/>
      <c r="AA156" s="237"/>
      <c r="AB156" s="237"/>
      <c r="AC156" s="239"/>
      <c r="AD156" s="239"/>
      <c r="AE156" s="239"/>
      <c r="AG156" s="240"/>
    </row>
    <row r="157" spans="1:43" s="167" customFormat="1" ht="16.5" x14ac:dyDescent="0.3">
      <c r="A157" s="226"/>
      <c r="B157" s="226"/>
      <c r="C157" s="226"/>
      <c r="F157" s="226"/>
      <c r="G157" s="225"/>
      <c r="H157" s="225"/>
      <c r="I157" s="226"/>
      <c r="J157" s="226"/>
      <c r="K157" s="234" t="s">
        <v>200</v>
      </c>
      <c r="L157" s="226"/>
      <c r="M157" s="226"/>
      <c r="N157" s="226"/>
      <c r="O157" s="226"/>
      <c r="P157" s="226"/>
      <c r="U157" s="237"/>
      <c r="V157" s="237"/>
      <c r="W157" s="237"/>
      <c r="X157" s="237"/>
      <c r="Y157" s="237"/>
      <c r="Z157" s="424" t="s">
        <v>88</v>
      </c>
      <c r="AA157" s="586" t="e">
        <f>CEILING(AA145/AA150,0.25)</f>
        <v>#DIV/0!</v>
      </c>
      <c r="AB157" s="587"/>
      <c r="AC157" s="587"/>
      <c r="AD157" s="588"/>
      <c r="AE157" s="241" t="s">
        <v>215</v>
      </c>
    </row>
    <row r="158" spans="1:43" s="167" customFormat="1" ht="6" customHeight="1" x14ac:dyDescent="0.3">
      <c r="A158" s="226"/>
      <c r="B158" s="226"/>
      <c r="C158" s="226"/>
      <c r="F158" s="226"/>
      <c r="G158" s="225"/>
      <c r="H158" s="225"/>
      <c r="I158" s="226"/>
      <c r="J158" s="226"/>
      <c r="K158" s="225"/>
      <c r="L158" s="226"/>
      <c r="M158" s="226"/>
      <c r="N158" s="226"/>
      <c r="O158" s="226"/>
      <c r="P158" s="226"/>
      <c r="Q158" s="226"/>
      <c r="S158" s="237"/>
      <c r="U158" s="237"/>
      <c r="V158" s="237"/>
      <c r="W158" s="237"/>
      <c r="X158" s="237"/>
      <c r="Y158" s="237"/>
      <c r="Z158" s="238"/>
      <c r="AA158" s="237"/>
      <c r="AB158" s="237"/>
      <c r="AC158" s="239"/>
      <c r="AD158" s="239"/>
      <c r="AE158" s="239"/>
      <c r="AG158" s="240"/>
    </row>
    <row r="159" spans="1:43" s="167" customFormat="1" ht="16.5" x14ac:dyDescent="0.3">
      <c r="A159" s="226"/>
      <c r="B159" s="226"/>
      <c r="C159" s="226"/>
      <c r="F159" s="226"/>
      <c r="G159" s="225"/>
      <c r="H159" s="225"/>
      <c r="I159" s="226"/>
      <c r="J159" s="226"/>
      <c r="K159" s="234" t="s">
        <v>201</v>
      </c>
      <c r="L159" s="226"/>
      <c r="M159" s="226"/>
      <c r="N159" s="226"/>
      <c r="O159" s="226"/>
      <c r="P159" s="226"/>
      <c r="U159" s="237"/>
      <c r="V159" s="237"/>
      <c r="W159" s="237"/>
      <c r="X159" s="237"/>
      <c r="Y159" s="237"/>
      <c r="Z159" s="424" t="s">
        <v>89</v>
      </c>
      <c r="AA159" s="586" t="e">
        <f>CEILING(AA157*2,0.25)</f>
        <v>#DIV/0!</v>
      </c>
      <c r="AB159" s="587"/>
      <c r="AC159" s="587"/>
      <c r="AD159" s="588"/>
      <c r="AE159" s="241" t="s">
        <v>215</v>
      </c>
    </row>
    <row r="160" spans="1:43" s="6" customFormat="1" ht="8.1" customHeight="1" x14ac:dyDescent="0.3">
      <c r="A160" s="213"/>
      <c r="B160" s="213"/>
      <c r="C160" s="214"/>
      <c r="D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22"/>
      <c r="AF160" s="215"/>
      <c r="AJ160" s="199"/>
      <c r="AK160" s="123"/>
      <c r="AL160" s="123"/>
      <c r="AM160" s="123"/>
      <c r="AN160" s="123"/>
      <c r="AO160" s="123"/>
      <c r="AP160" s="123"/>
      <c r="AQ160" s="123"/>
    </row>
    <row r="161" spans="1:62" s="242" customFormat="1" ht="16.5" customHeight="1" x14ac:dyDescent="0.3">
      <c r="A161" s="441"/>
      <c r="C161" s="167"/>
      <c r="D161" s="563" t="s">
        <v>213</v>
      </c>
      <c r="E161" s="563"/>
      <c r="F161" s="563"/>
      <c r="G161" s="563"/>
      <c r="H161" s="563"/>
      <c r="I161" s="563"/>
      <c r="J161" s="563"/>
      <c r="K161" s="563"/>
      <c r="L161" s="563"/>
      <c r="M161" s="563"/>
      <c r="N161" s="563"/>
      <c r="O161" s="563"/>
      <c r="P161" s="563"/>
      <c r="Q161" s="563"/>
      <c r="R161" s="563"/>
      <c r="S161" s="563"/>
      <c r="T161" s="563"/>
      <c r="U161" s="563"/>
      <c r="V161" s="563"/>
      <c r="W161" s="563"/>
      <c r="X161" s="563"/>
      <c r="Y161" s="563"/>
      <c r="Z161" s="222"/>
      <c r="AA161" s="222"/>
      <c r="AB161" s="222"/>
      <c r="AC161" s="222"/>
      <c r="AD161" s="222"/>
      <c r="AE161" s="222"/>
      <c r="AF161" s="222"/>
      <c r="AG161" s="222"/>
      <c r="AH161" s="222"/>
      <c r="AI161" s="439"/>
      <c r="AJ161" s="440"/>
      <c r="AK161" s="167"/>
      <c r="AL161" s="167"/>
      <c r="AM161" s="167"/>
      <c r="AN161" s="167"/>
      <c r="AO161" s="167"/>
      <c r="AP161" s="167"/>
      <c r="AQ161" s="167"/>
    </row>
    <row r="162" spans="1:62" s="6" customFormat="1" ht="16.5" x14ac:dyDescent="0.3">
      <c r="A162" s="213"/>
      <c r="B162" s="213"/>
      <c r="C162" s="214"/>
      <c r="D162" s="563"/>
      <c r="E162" s="563"/>
      <c r="F162" s="563"/>
      <c r="G162" s="563"/>
      <c r="H162" s="563"/>
      <c r="I162" s="563"/>
      <c r="J162" s="563"/>
      <c r="K162" s="563"/>
      <c r="L162" s="563"/>
      <c r="M162" s="563"/>
      <c r="N162" s="563"/>
      <c r="O162" s="563"/>
      <c r="P162" s="563"/>
      <c r="Q162" s="563"/>
      <c r="R162" s="563"/>
      <c r="S162" s="563"/>
      <c r="T162" s="563"/>
      <c r="U162" s="563"/>
      <c r="V162" s="563"/>
      <c r="W162" s="563"/>
      <c r="X162" s="563"/>
      <c r="Y162" s="563"/>
      <c r="Z162" s="222"/>
      <c r="AA162" s="222"/>
      <c r="AB162" s="222"/>
      <c r="AC162" s="222"/>
      <c r="AD162" s="222"/>
      <c r="AE162" s="222"/>
      <c r="AF162" s="222"/>
      <c r="AG162" s="222"/>
      <c r="AH162" s="222"/>
      <c r="AJ162" s="199"/>
      <c r="AK162" s="123"/>
      <c r="AL162" s="123"/>
      <c r="AM162" s="123"/>
      <c r="AN162" s="123"/>
      <c r="AO162" s="123"/>
      <c r="AP162" s="123"/>
      <c r="AQ162" s="123"/>
    </row>
    <row r="163" spans="1:62" s="201" customFormat="1" ht="16.5" x14ac:dyDescent="0.3">
      <c r="A163" s="224"/>
      <c r="B163" s="225"/>
      <c r="C163" s="226"/>
      <c r="D163" s="225"/>
      <c r="F163" s="225"/>
      <c r="G163" s="226"/>
      <c r="H163" s="225"/>
      <c r="I163" s="225"/>
      <c r="J163" s="222"/>
      <c r="K163" s="222"/>
      <c r="L163" s="222"/>
      <c r="M163" s="222"/>
      <c r="N163" s="222"/>
      <c r="O163" s="222"/>
      <c r="P163" s="222"/>
      <c r="Q163" s="222"/>
      <c r="R163" s="222"/>
      <c r="S163" s="222"/>
      <c r="T163" s="222"/>
      <c r="U163" s="222"/>
      <c r="V163" s="222"/>
      <c r="W163" s="222"/>
      <c r="X163" s="222"/>
      <c r="Y163" s="222"/>
      <c r="Z163" s="222"/>
      <c r="AA163" s="222"/>
      <c r="AB163" s="222"/>
      <c r="AC163" s="222"/>
      <c r="AD163" s="222"/>
      <c r="AE163" s="222"/>
      <c r="AF163" s="222"/>
      <c r="AG163" s="222"/>
      <c r="AH163" s="222"/>
      <c r="AI163" s="222"/>
      <c r="AJ163" s="227"/>
      <c r="AK163" s="228"/>
      <c r="AL163" s="228"/>
      <c r="AM163" s="228"/>
      <c r="AN163" s="228"/>
      <c r="AO163" s="228"/>
      <c r="AP163" s="228"/>
      <c r="AQ163" s="228"/>
    </row>
    <row r="164" spans="1:62" s="187" customFormat="1" ht="16.5" x14ac:dyDescent="0.3">
      <c r="A164" s="581">
        <v>8</v>
      </c>
      <c r="B164" s="581"/>
      <c r="C164" s="426"/>
      <c r="D164" s="427" t="s">
        <v>192</v>
      </c>
      <c r="E164" s="417"/>
      <c r="F164" s="417"/>
      <c r="G164" s="417"/>
      <c r="H164" s="417"/>
      <c r="I164" s="417"/>
      <c r="J164" s="417"/>
      <c r="K164" s="417"/>
      <c r="L164" s="417"/>
      <c r="M164" s="417"/>
      <c r="N164" s="417"/>
      <c r="O164" s="417"/>
      <c r="P164" s="417"/>
      <c r="Q164" s="417"/>
      <c r="R164" s="417"/>
      <c r="S164" s="417"/>
      <c r="T164" s="417"/>
      <c r="U164" s="417"/>
      <c r="V164" s="417"/>
      <c r="W164" s="417"/>
      <c r="X164" s="428"/>
      <c r="Y164" s="417"/>
      <c r="Z164" s="417"/>
      <c r="AA164" s="417"/>
      <c r="AB164" s="417"/>
      <c r="AC164" s="417"/>
      <c r="AD164" s="417"/>
      <c r="AE164" s="417"/>
      <c r="AF164" s="429"/>
      <c r="AG164" s="429"/>
      <c r="AH164" s="429"/>
      <c r="AI164" s="429"/>
      <c r="AJ164" s="397"/>
      <c r="AK164" s="397"/>
      <c r="AL164" s="397"/>
      <c r="AR164" s="402"/>
      <c r="AS164" s="402"/>
      <c r="AT164" s="402"/>
      <c r="AU164" s="402"/>
      <c r="AV164" s="402"/>
      <c r="AW164" s="402"/>
      <c r="AX164" s="402"/>
      <c r="AY164" s="402"/>
      <c r="AZ164" s="402"/>
      <c r="BA164" s="402"/>
      <c r="BB164" s="402"/>
      <c r="BC164" s="402"/>
      <c r="BD164" s="402"/>
      <c r="BE164" s="402"/>
      <c r="BF164" s="402"/>
      <c r="BG164" s="402"/>
      <c r="BH164" s="402"/>
      <c r="BI164" s="402"/>
    </row>
    <row r="165" spans="1:62" s="187" customFormat="1" ht="7.5" customHeight="1" x14ac:dyDescent="0.3">
      <c r="C165" s="408"/>
      <c r="AJ165" s="255"/>
      <c r="AR165" s="402"/>
      <c r="AS165" s="402"/>
      <c r="AT165" s="402"/>
      <c r="AU165" s="402"/>
      <c r="AV165" s="402"/>
      <c r="AW165" s="402"/>
      <c r="AX165" s="402"/>
      <c r="AY165" s="402"/>
      <c r="AZ165" s="402"/>
      <c r="BA165" s="402"/>
      <c r="BB165" s="402"/>
      <c r="BC165" s="402"/>
      <c r="BD165" s="402"/>
      <c r="BE165" s="402"/>
      <c r="BF165" s="402"/>
      <c r="BG165" s="402"/>
      <c r="BH165" s="402"/>
      <c r="BI165" s="402"/>
    </row>
    <row r="166" spans="1:62" s="187" customFormat="1" ht="16.5" x14ac:dyDescent="0.3">
      <c r="A166" s="564">
        <v>8</v>
      </c>
      <c r="B166" s="564"/>
      <c r="C166" s="416"/>
      <c r="D166" s="547" t="s">
        <v>194</v>
      </c>
      <c r="E166" s="547"/>
      <c r="F166" s="547"/>
      <c r="G166" s="547"/>
      <c r="H166" s="547"/>
      <c r="I166" s="547"/>
      <c r="J166" s="547"/>
      <c r="K166" s="547"/>
      <c r="L166" s="547"/>
      <c r="M166" s="547"/>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397"/>
      <c r="AK166" s="397"/>
      <c r="AL166" s="397"/>
      <c r="AR166" s="402"/>
      <c r="AS166" s="402"/>
      <c r="AT166" s="402"/>
      <c r="AU166" s="402"/>
      <c r="AV166" s="402"/>
      <c r="AW166" s="402"/>
      <c r="AX166" s="402"/>
      <c r="AY166" s="402"/>
      <c r="AZ166" s="402"/>
      <c r="BA166" s="402"/>
      <c r="BB166" s="402"/>
      <c r="BC166" s="402"/>
      <c r="BD166" s="402"/>
      <c r="BE166" s="402"/>
      <c r="BF166" s="402"/>
      <c r="BG166" s="402"/>
      <c r="BH166" s="402"/>
      <c r="BI166" s="402"/>
    </row>
    <row r="167" spans="1:62" s="187" customFormat="1" ht="16.5" x14ac:dyDescent="0.3">
      <c r="A167" s="564"/>
      <c r="B167" s="564"/>
      <c r="C167" s="416"/>
      <c r="D167" s="547"/>
      <c r="E167" s="547"/>
      <c r="F167" s="547"/>
      <c r="G167" s="547"/>
      <c r="H167" s="547"/>
      <c r="I167" s="547"/>
      <c r="J167" s="547"/>
      <c r="K167" s="547"/>
      <c r="L167" s="547"/>
      <c r="M167" s="547"/>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397"/>
      <c r="AK167" s="397"/>
      <c r="AL167" s="397"/>
      <c r="AR167" s="402"/>
      <c r="AS167" s="402"/>
      <c r="AT167" s="402"/>
      <c r="AU167" s="402"/>
      <c r="AV167" s="402"/>
      <c r="AW167" s="402"/>
      <c r="AX167" s="402"/>
      <c r="AY167" s="402"/>
      <c r="AZ167" s="402"/>
      <c r="BA167" s="402"/>
      <c r="BB167" s="402"/>
      <c r="BC167" s="402"/>
      <c r="BD167" s="402"/>
      <c r="BE167" s="402"/>
      <c r="BF167" s="402"/>
      <c r="BG167" s="402"/>
      <c r="BH167" s="402"/>
      <c r="BI167" s="402"/>
    </row>
    <row r="168" spans="1:62" s="187" customFormat="1" ht="16.5" x14ac:dyDescent="0.3">
      <c r="A168" s="564"/>
      <c r="B168" s="564"/>
      <c r="C168" s="416"/>
      <c r="D168" s="547"/>
      <c r="E168" s="547"/>
      <c r="F168" s="547"/>
      <c r="G168" s="547"/>
      <c r="H168" s="547"/>
      <c r="I168" s="547"/>
      <c r="J168" s="547"/>
      <c r="K168" s="547"/>
      <c r="L168" s="547"/>
      <c r="M168" s="547"/>
      <c r="N168" s="547"/>
      <c r="O168" s="547"/>
      <c r="P168" s="547"/>
      <c r="Q168" s="547"/>
      <c r="R168" s="547"/>
      <c r="S168" s="547"/>
      <c r="T168" s="547"/>
      <c r="U168" s="547"/>
      <c r="V168" s="547"/>
      <c r="W168" s="547"/>
      <c r="X168" s="547"/>
      <c r="Y168" s="547"/>
      <c r="Z168" s="547"/>
      <c r="AA168" s="547"/>
      <c r="AB168" s="547"/>
      <c r="AC168" s="547"/>
      <c r="AD168" s="547"/>
      <c r="AE168" s="547"/>
      <c r="AF168" s="547"/>
      <c r="AG168" s="547"/>
      <c r="AH168" s="547"/>
      <c r="AI168" s="547"/>
      <c r="AJ168" s="397"/>
      <c r="AK168" s="397"/>
      <c r="AL168" s="397"/>
      <c r="AR168" s="402"/>
      <c r="AS168" s="402"/>
      <c r="AT168" s="402"/>
      <c r="AU168" s="402"/>
      <c r="AV168" s="402"/>
      <c r="AW168" s="402"/>
      <c r="AX168" s="402"/>
      <c r="AY168" s="402"/>
      <c r="AZ168" s="402"/>
      <c r="BA168" s="402"/>
      <c r="BB168" s="402"/>
      <c r="BC168" s="402"/>
      <c r="BD168" s="402"/>
      <c r="BE168" s="402"/>
      <c r="BF168" s="402"/>
      <c r="BG168" s="402"/>
      <c r="BH168" s="402"/>
      <c r="BI168" s="402"/>
    </row>
    <row r="169" spans="1:62" s="187" customFormat="1" ht="6" customHeight="1" x14ac:dyDescent="0.3">
      <c r="C169" s="408"/>
      <c r="D169" s="183"/>
      <c r="AK169" s="255"/>
      <c r="AS169" s="402"/>
      <c r="AT169" s="402"/>
      <c r="AU169" s="402"/>
      <c r="AV169" s="402"/>
      <c r="AW169" s="402"/>
      <c r="AX169" s="402"/>
      <c r="AY169" s="402"/>
      <c r="AZ169" s="402"/>
      <c r="BA169" s="402"/>
      <c r="BB169" s="402"/>
      <c r="BC169" s="402"/>
      <c r="BD169" s="402"/>
      <c r="BE169" s="402"/>
      <c r="BF169" s="402"/>
      <c r="BG169" s="402"/>
      <c r="BH169" s="402"/>
      <c r="BI169" s="402"/>
      <c r="BJ169" s="402"/>
    </row>
    <row r="170" spans="1:62" s="187" customFormat="1" ht="3.95" customHeight="1" x14ac:dyDescent="0.3">
      <c r="K170" s="417"/>
      <c r="L170" s="417"/>
      <c r="M170" s="417"/>
      <c r="N170" s="417"/>
      <c r="O170" s="417"/>
      <c r="P170" s="417"/>
      <c r="Q170" s="417"/>
      <c r="R170" s="417"/>
      <c r="S170" s="417"/>
      <c r="T170" s="417"/>
      <c r="U170" s="417"/>
      <c r="V170" s="417"/>
      <c r="W170" s="417"/>
      <c r="X170" s="417"/>
      <c r="Y170" s="132"/>
      <c r="AJ170" s="417"/>
      <c r="AK170" s="417"/>
      <c r="AS170" s="402"/>
      <c r="AT170" s="402"/>
      <c r="AU170" s="402"/>
      <c r="AV170" s="402"/>
      <c r="AW170" s="402"/>
      <c r="AX170" s="402"/>
      <c r="AY170" s="402"/>
      <c r="AZ170" s="402"/>
      <c r="BA170" s="402"/>
      <c r="BB170" s="402"/>
      <c r="BC170" s="402"/>
      <c r="BD170" s="402"/>
      <c r="BE170" s="402"/>
      <c r="BF170" s="402"/>
      <c r="BG170" s="402"/>
      <c r="BH170" s="402"/>
      <c r="BI170" s="402"/>
      <c r="BJ170" s="402"/>
    </row>
    <row r="171" spans="1:62" s="132" customFormat="1" ht="16.5" x14ac:dyDescent="0.3">
      <c r="A171" s="430"/>
      <c r="B171" s="430"/>
      <c r="C171" s="418"/>
      <c r="D171" s="569">
        <v>0</v>
      </c>
      <c r="E171" s="569"/>
      <c r="F171" s="569"/>
      <c r="G171" s="569"/>
      <c r="H171" s="132" t="s">
        <v>109</v>
      </c>
      <c r="K171" s="417"/>
      <c r="L171" s="656" t="e">
        <f>FLOOR((D171*AA150)/AA145,0.25)</f>
        <v>#DIV/0!</v>
      </c>
      <c r="M171" s="657"/>
      <c r="N171" s="658"/>
      <c r="O171" s="419" t="s">
        <v>106</v>
      </c>
      <c r="P171" s="417"/>
      <c r="Q171" s="417"/>
      <c r="R171" s="417"/>
      <c r="S171" s="417"/>
      <c r="T171" s="417"/>
      <c r="U171" s="417"/>
      <c r="V171" s="420"/>
      <c r="W171" s="420"/>
      <c r="X171" s="420"/>
      <c r="Y171" s="360"/>
      <c r="AJ171" s="420"/>
      <c r="AK171" s="421"/>
      <c r="AL171" s="397"/>
      <c r="AM171" s="397"/>
      <c r="AS171" s="397"/>
      <c r="AT171" s="397"/>
      <c r="AU171" s="397"/>
      <c r="AV171" s="397"/>
      <c r="AW171" s="397"/>
      <c r="AX171" s="397"/>
      <c r="AY171" s="397"/>
      <c r="AZ171" s="397"/>
      <c r="BA171" s="397"/>
      <c r="BB171" s="397"/>
      <c r="BC171" s="397"/>
      <c r="BD171" s="397"/>
      <c r="BE171" s="397"/>
      <c r="BF171" s="397"/>
      <c r="BG171" s="397"/>
      <c r="BH171" s="397"/>
      <c r="BI171" s="397"/>
      <c r="BJ171" s="397"/>
    </row>
    <row r="172" spans="1:62" s="187" customFormat="1" ht="3.95" customHeight="1" x14ac:dyDescent="0.3">
      <c r="K172" s="417"/>
      <c r="L172" s="417"/>
      <c r="M172" s="417"/>
      <c r="N172" s="417"/>
      <c r="O172" s="417"/>
      <c r="P172" s="417"/>
      <c r="Q172" s="417"/>
      <c r="R172" s="417"/>
      <c r="S172" s="417"/>
      <c r="T172" s="417"/>
      <c r="U172" s="417"/>
      <c r="V172" s="417"/>
      <c r="W172" s="417"/>
      <c r="X172" s="417"/>
      <c r="Y172" s="132"/>
      <c r="AJ172" s="417"/>
      <c r="AK172" s="417"/>
      <c r="AS172" s="402"/>
      <c r="AT172" s="402"/>
      <c r="AU172" s="402"/>
      <c r="AV172" s="402"/>
      <c r="AW172" s="402"/>
      <c r="AX172" s="402"/>
      <c r="AY172" s="402"/>
      <c r="AZ172" s="402"/>
      <c r="BA172" s="402"/>
      <c r="BB172" s="402"/>
      <c r="BC172" s="402"/>
      <c r="BD172" s="402"/>
      <c r="BE172" s="402"/>
      <c r="BF172" s="402"/>
      <c r="BG172" s="402"/>
      <c r="BH172" s="402"/>
      <c r="BI172" s="402"/>
      <c r="BJ172" s="402"/>
    </row>
    <row r="173" spans="1:62" s="187" customFormat="1" ht="16.5" x14ac:dyDescent="0.3">
      <c r="C173" s="408"/>
      <c r="Y173" s="132"/>
      <c r="AJ173" s="255"/>
      <c r="AR173" s="402"/>
      <c r="AS173" s="402"/>
      <c r="AT173" s="402"/>
      <c r="AU173" s="402"/>
      <c r="AV173" s="402"/>
      <c r="AW173" s="402"/>
      <c r="AX173" s="402"/>
      <c r="AY173" s="402"/>
      <c r="AZ173" s="402"/>
      <c r="BA173" s="402"/>
      <c r="BB173" s="402"/>
      <c r="BC173" s="402"/>
      <c r="BD173" s="402"/>
      <c r="BE173" s="402"/>
      <c r="BF173" s="402"/>
      <c r="BG173" s="402"/>
      <c r="BH173" s="402"/>
      <c r="BI173" s="402"/>
    </row>
    <row r="174" spans="1:62" s="187" customFormat="1" ht="16.5" customHeight="1" x14ac:dyDescent="0.3">
      <c r="A174" s="564"/>
      <c r="B174" s="564"/>
      <c r="C174" s="416"/>
      <c r="D174" s="632" t="s">
        <v>187</v>
      </c>
      <c r="E174" s="632"/>
      <c r="F174" s="632"/>
      <c r="G174" s="632"/>
      <c r="H174" s="632"/>
      <c r="I174" s="632"/>
      <c r="J174" s="632"/>
      <c r="K174" s="632"/>
      <c r="L174" s="632"/>
      <c r="M174" s="632"/>
      <c r="N174" s="632"/>
      <c r="O174" s="632"/>
      <c r="P174" s="632"/>
      <c r="Q174" s="632"/>
      <c r="R174" s="632"/>
      <c r="S174" s="632"/>
      <c r="T174" s="632"/>
      <c r="U174" s="632"/>
      <c r="V174" s="632"/>
      <c r="W174" s="632"/>
      <c r="X174" s="632"/>
      <c r="Y174" s="632"/>
      <c r="Z174" s="632"/>
      <c r="AA174" s="632"/>
      <c r="AB174" s="632"/>
      <c r="AC174" s="632"/>
      <c r="AD174" s="632"/>
      <c r="AE174" s="632"/>
      <c r="AF174" s="632"/>
      <c r="AG174" s="632"/>
      <c r="AH174" s="632"/>
      <c r="AI174" s="632"/>
      <c r="AJ174" s="632"/>
      <c r="AK174" s="632"/>
      <c r="AL174" s="632"/>
      <c r="AM174" s="632"/>
      <c r="AN174" s="632"/>
      <c r="AO174" s="632"/>
      <c r="AP174" s="632"/>
      <c r="AS174" s="402"/>
      <c r="AT174" s="402"/>
      <c r="AU174" s="402"/>
      <c r="AV174" s="402"/>
      <c r="AW174" s="402"/>
      <c r="AX174" s="402"/>
      <c r="AY174" s="402"/>
      <c r="AZ174" s="402"/>
      <c r="BA174" s="402"/>
      <c r="BB174" s="402"/>
      <c r="BC174" s="402"/>
      <c r="BD174" s="402"/>
      <c r="BE174" s="402"/>
      <c r="BF174" s="402"/>
      <c r="BG174" s="402"/>
      <c r="BH174" s="402"/>
      <c r="BI174" s="402"/>
      <c r="BJ174" s="402"/>
    </row>
    <row r="175" spans="1:62" s="187" customFormat="1" ht="16.5" x14ac:dyDescent="0.3">
      <c r="A175" s="564"/>
      <c r="B175" s="564"/>
      <c r="C175" s="416"/>
      <c r="D175" s="632"/>
      <c r="E175" s="632"/>
      <c r="F175" s="632"/>
      <c r="G175" s="632"/>
      <c r="H175" s="632"/>
      <c r="I175" s="632"/>
      <c r="J175" s="632"/>
      <c r="K175" s="632"/>
      <c r="L175" s="632"/>
      <c r="M175" s="632"/>
      <c r="N175" s="632"/>
      <c r="O175" s="632"/>
      <c r="P175" s="632"/>
      <c r="Q175" s="632"/>
      <c r="R175" s="632"/>
      <c r="S175" s="632"/>
      <c r="T175" s="632"/>
      <c r="U175" s="632"/>
      <c r="V175" s="632"/>
      <c r="W175" s="632"/>
      <c r="X175" s="632"/>
      <c r="Y175" s="632"/>
      <c r="Z175" s="632"/>
      <c r="AA175" s="632"/>
      <c r="AB175" s="632"/>
      <c r="AC175" s="632"/>
      <c r="AD175" s="632"/>
      <c r="AE175" s="632"/>
      <c r="AF175" s="632"/>
      <c r="AG175" s="632"/>
      <c r="AH175" s="632"/>
      <c r="AI175" s="632"/>
      <c r="AJ175" s="632"/>
      <c r="AK175" s="632"/>
      <c r="AL175" s="632"/>
      <c r="AM175" s="632"/>
      <c r="AN175" s="632"/>
      <c r="AO175" s="632"/>
      <c r="AP175" s="632"/>
      <c r="AS175" s="402"/>
      <c r="AT175" s="402"/>
      <c r="AU175" s="402"/>
      <c r="AV175" s="402"/>
      <c r="AW175" s="402"/>
      <c r="AX175" s="402"/>
      <c r="AY175" s="402"/>
      <c r="AZ175" s="402"/>
      <c r="BA175" s="402"/>
      <c r="BB175" s="402"/>
      <c r="BC175" s="402"/>
      <c r="BD175" s="402"/>
      <c r="BE175" s="402"/>
      <c r="BF175" s="402"/>
      <c r="BG175" s="402"/>
      <c r="BH175" s="402"/>
      <c r="BI175" s="402"/>
      <c r="BJ175" s="402"/>
    </row>
    <row r="176" spans="1:62" s="187" customFormat="1" ht="16.5" x14ac:dyDescent="0.3">
      <c r="A176" s="564"/>
      <c r="B176" s="564"/>
      <c r="C176" s="416"/>
      <c r="D176" s="632"/>
      <c r="E176" s="632"/>
      <c r="F176" s="632"/>
      <c r="G176" s="632"/>
      <c r="H176" s="632"/>
      <c r="I176" s="632"/>
      <c r="J176" s="632"/>
      <c r="K176" s="632"/>
      <c r="L176" s="632"/>
      <c r="M176" s="632"/>
      <c r="N176" s="632"/>
      <c r="O176" s="632"/>
      <c r="P176" s="632"/>
      <c r="Q176" s="632"/>
      <c r="R176" s="632"/>
      <c r="S176" s="632"/>
      <c r="T176" s="632"/>
      <c r="U176" s="632"/>
      <c r="V176" s="632"/>
      <c r="W176" s="632"/>
      <c r="X176" s="632"/>
      <c r="Y176" s="632"/>
      <c r="Z176" s="632"/>
      <c r="AA176" s="632"/>
      <c r="AB176" s="632"/>
      <c r="AC176" s="632"/>
      <c r="AD176" s="632"/>
      <c r="AE176" s="632"/>
      <c r="AF176" s="632"/>
      <c r="AG176" s="632"/>
      <c r="AH176" s="632"/>
      <c r="AI176" s="632"/>
      <c r="AJ176" s="632"/>
      <c r="AK176" s="632"/>
      <c r="AL176" s="632"/>
      <c r="AM176" s="632"/>
      <c r="AN176" s="632"/>
      <c r="AO176" s="632"/>
      <c r="AP176" s="632"/>
      <c r="AS176" s="402"/>
      <c r="AT176" s="402"/>
      <c r="AU176" s="402"/>
      <c r="AV176" s="402"/>
      <c r="AW176" s="402"/>
      <c r="AX176" s="402"/>
      <c r="AY176" s="402"/>
      <c r="AZ176" s="402"/>
      <c r="BA176" s="402"/>
      <c r="BB176" s="402"/>
      <c r="BC176" s="402"/>
      <c r="BD176" s="402"/>
      <c r="BE176" s="402"/>
      <c r="BF176" s="402"/>
      <c r="BG176" s="402"/>
      <c r="BH176" s="402"/>
      <c r="BI176" s="402"/>
      <c r="BJ176" s="402"/>
    </row>
    <row r="177" spans="1:62" s="187" customFormat="1" ht="16.5" x14ac:dyDescent="0.3">
      <c r="C177" s="408"/>
      <c r="D177" s="632"/>
      <c r="E177" s="632"/>
      <c r="F177" s="632"/>
      <c r="G177" s="632"/>
      <c r="H177" s="632"/>
      <c r="I177" s="632"/>
      <c r="J177" s="632"/>
      <c r="K177" s="632"/>
      <c r="L177" s="632"/>
      <c r="M177" s="632"/>
      <c r="N177" s="632"/>
      <c r="O177" s="632"/>
      <c r="P177" s="632"/>
      <c r="Q177" s="632"/>
      <c r="R177" s="632"/>
      <c r="S177" s="632"/>
      <c r="T177" s="632"/>
      <c r="U177" s="632"/>
      <c r="V177" s="632"/>
      <c r="W177" s="632"/>
      <c r="X177" s="632"/>
      <c r="Y177" s="632"/>
      <c r="Z177" s="632"/>
      <c r="AA177" s="632"/>
      <c r="AB177" s="632"/>
      <c r="AC177" s="632"/>
      <c r="AD177" s="632"/>
      <c r="AE177" s="632"/>
      <c r="AF177" s="632"/>
      <c r="AG177" s="632"/>
      <c r="AH177" s="632"/>
      <c r="AI177" s="632"/>
      <c r="AJ177" s="632"/>
      <c r="AK177" s="632"/>
      <c r="AL177" s="632"/>
      <c r="AM177" s="632"/>
      <c r="AN177" s="632"/>
      <c r="AO177" s="632"/>
      <c r="AP177" s="632"/>
      <c r="AS177" s="402"/>
      <c r="AT177" s="402"/>
      <c r="AU177" s="402"/>
      <c r="AV177" s="402"/>
      <c r="AW177" s="402"/>
      <c r="AX177" s="402"/>
      <c r="AY177" s="402"/>
      <c r="AZ177" s="402"/>
      <c r="BA177" s="402"/>
      <c r="BB177" s="402"/>
      <c r="BC177" s="402"/>
      <c r="BD177" s="402"/>
      <c r="BE177" s="402"/>
      <c r="BF177" s="402"/>
      <c r="BG177" s="402"/>
      <c r="BH177" s="402"/>
      <c r="BI177" s="402"/>
      <c r="BJ177" s="402"/>
    </row>
    <row r="178" spans="1:62" s="187" customFormat="1" ht="9.9499999999999993" customHeight="1" x14ac:dyDescent="0.3">
      <c r="C178" s="408"/>
      <c r="D178" s="461"/>
      <c r="E178" s="461"/>
      <c r="F178" s="461"/>
      <c r="G178" s="461"/>
      <c r="H178" s="461"/>
      <c r="I178" s="461"/>
      <c r="J178" s="461"/>
      <c r="K178" s="461"/>
      <c r="L178" s="461"/>
      <c r="M178" s="461"/>
      <c r="N178" s="461"/>
      <c r="O178" s="461"/>
      <c r="P178" s="461"/>
      <c r="Q178" s="461"/>
      <c r="R178" s="461"/>
      <c r="S178" s="461"/>
      <c r="T178" s="461"/>
      <c r="U178" s="461"/>
      <c r="V178" s="461"/>
      <c r="W178" s="461"/>
      <c r="X178" s="461"/>
      <c r="Y178" s="461"/>
      <c r="Z178" s="461"/>
      <c r="AA178" s="461"/>
      <c r="AB178" s="461"/>
      <c r="AC178" s="461"/>
      <c r="AD178" s="461"/>
      <c r="AE178" s="461"/>
      <c r="AF178" s="461"/>
      <c r="AG178" s="461"/>
      <c r="AH178" s="461"/>
      <c r="AI178" s="461"/>
      <c r="AJ178" s="461"/>
      <c r="AK178" s="461"/>
      <c r="AL178" s="461"/>
      <c r="AM178" s="461"/>
      <c r="AN178" s="461"/>
      <c r="AO178" s="461"/>
      <c r="AP178" s="461"/>
      <c r="AS178" s="402"/>
      <c r="AT178" s="402"/>
      <c r="AU178" s="402"/>
      <c r="AV178" s="402"/>
      <c r="AW178" s="402"/>
      <c r="AX178" s="402"/>
      <c r="AY178" s="402"/>
      <c r="AZ178" s="402"/>
      <c r="BA178" s="402"/>
      <c r="BB178" s="402"/>
      <c r="BC178" s="402"/>
      <c r="BD178" s="402"/>
      <c r="BE178" s="402"/>
      <c r="BF178" s="402"/>
      <c r="BG178" s="402"/>
      <c r="BH178" s="402"/>
      <c r="BI178" s="402"/>
      <c r="BJ178" s="402"/>
    </row>
    <row r="179" spans="1:62" s="187" customFormat="1" ht="16.5" x14ac:dyDescent="0.3">
      <c r="A179" s="430"/>
      <c r="B179" s="430"/>
      <c r="C179" s="416"/>
      <c r="D179" s="547" t="s">
        <v>188</v>
      </c>
      <c r="E179" s="547"/>
      <c r="F179" s="547"/>
      <c r="G179" s="547"/>
      <c r="H179" s="547"/>
      <c r="I179" s="547"/>
      <c r="J179" s="547"/>
      <c r="K179" s="547"/>
      <c r="L179" s="547"/>
      <c r="M179" s="547"/>
      <c r="N179" s="547"/>
      <c r="O179" s="547"/>
      <c r="P179" s="547"/>
      <c r="Q179" s="547"/>
      <c r="R179" s="547"/>
      <c r="S179" s="547"/>
      <c r="T179" s="547"/>
      <c r="U179" s="547"/>
      <c r="V179" s="547"/>
      <c r="W179" s="547"/>
      <c r="X179" s="547"/>
      <c r="Y179" s="547"/>
      <c r="Z179" s="547"/>
      <c r="AA179" s="547"/>
      <c r="AB179" s="547"/>
      <c r="AC179" s="547"/>
      <c r="AD179" s="547"/>
      <c r="AE179" s="547"/>
      <c r="AF179" s="547"/>
      <c r="AG179" s="547"/>
      <c r="AH179" s="547"/>
      <c r="AI179" s="547"/>
      <c r="AJ179" s="547"/>
      <c r="AK179" s="547"/>
      <c r="AL179" s="547"/>
      <c r="AM179" s="547"/>
      <c r="AN179" s="547"/>
      <c r="AO179" s="547"/>
      <c r="AP179" s="547"/>
      <c r="AQ179" s="547"/>
      <c r="AR179" s="547"/>
      <c r="AS179" s="402"/>
      <c r="AT179" s="402"/>
      <c r="AU179" s="402"/>
      <c r="AV179" s="402"/>
      <c r="AW179" s="402"/>
      <c r="AX179" s="402"/>
      <c r="AY179" s="402"/>
      <c r="AZ179" s="402"/>
      <c r="BA179" s="402"/>
      <c r="BB179" s="402"/>
      <c r="BC179" s="402"/>
      <c r="BD179" s="402"/>
      <c r="BE179" s="402"/>
      <c r="BF179" s="402"/>
      <c r="BG179" s="402"/>
      <c r="BH179" s="402"/>
      <c r="BI179" s="402"/>
      <c r="BJ179" s="402"/>
    </row>
    <row r="180" spans="1:62" s="187" customFormat="1" ht="16.5" x14ac:dyDescent="0.3">
      <c r="A180" s="430"/>
      <c r="B180" s="430"/>
      <c r="C180" s="416"/>
      <c r="D180" s="547"/>
      <c r="E180" s="547"/>
      <c r="F180" s="547"/>
      <c r="G180" s="547"/>
      <c r="H180" s="547"/>
      <c r="I180" s="547"/>
      <c r="J180" s="547"/>
      <c r="K180" s="547"/>
      <c r="L180" s="547"/>
      <c r="M180" s="547"/>
      <c r="N180" s="547"/>
      <c r="O180" s="547"/>
      <c r="P180" s="547"/>
      <c r="Q180" s="547"/>
      <c r="R180" s="547"/>
      <c r="S180" s="547"/>
      <c r="T180" s="547"/>
      <c r="U180" s="547"/>
      <c r="V180" s="547"/>
      <c r="W180" s="547"/>
      <c r="X180" s="547"/>
      <c r="Y180" s="547"/>
      <c r="Z180" s="547"/>
      <c r="AA180" s="547"/>
      <c r="AB180" s="547"/>
      <c r="AC180" s="547"/>
      <c r="AD180" s="547"/>
      <c r="AE180" s="547"/>
      <c r="AF180" s="547"/>
      <c r="AG180" s="547"/>
      <c r="AH180" s="547"/>
      <c r="AI180" s="547"/>
      <c r="AJ180" s="547"/>
      <c r="AK180" s="547"/>
      <c r="AL180" s="547"/>
      <c r="AM180" s="547"/>
      <c r="AN180" s="547"/>
      <c r="AO180" s="547"/>
      <c r="AP180" s="547"/>
      <c r="AQ180" s="547"/>
      <c r="AR180" s="547"/>
      <c r="AS180" s="402"/>
      <c r="AT180" s="402"/>
      <c r="AU180" s="402"/>
      <c r="AV180" s="402"/>
      <c r="AW180" s="402"/>
      <c r="AX180" s="402"/>
      <c r="AY180" s="402"/>
      <c r="AZ180" s="402"/>
      <c r="BA180" s="402"/>
      <c r="BB180" s="402"/>
      <c r="BC180" s="402"/>
      <c r="BD180" s="402"/>
      <c r="BE180" s="402"/>
      <c r="BF180" s="402"/>
      <c r="BG180" s="402"/>
      <c r="BH180" s="402"/>
      <c r="BI180" s="402"/>
      <c r="BJ180" s="402"/>
    </row>
    <row r="181" spans="1:62" s="187" customFormat="1" ht="16.5" x14ac:dyDescent="0.3">
      <c r="A181" s="430"/>
      <c r="B181" s="430"/>
      <c r="C181" s="416"/>
      <c r="D181" s="547"/>
      <c r="E181" s="547"/>
      <c r="F181" s="547"/>
      <c r="G181" s="547"/>
      <c r="H181" s="547"/>
      <c r="I181" s="547"/>
      <c r="J181" s="547"/>
      <c r="K181" s="547"/>
      <c r="L181" s="547"/>
      <c r="M181" s="547"/>
      <c r="N181" s="547"/>
      <c r="O181" s="547"/>
      <c r="P181" s="547"/>
      <c r="Q181" s="547"/>
      <c r="R181" s="547"/>
      <c r="S181" s="547"/>
      <c r="T181" s="547"/>
      <c r="U181" s="547"/>
      <c r="V181" s="547"/>
      <c r="W181" s="547"/>
      <c r="X181" s="547"/>
      <c r="Y181" s="547"/>
      <c r="Z181" s="547"/>
      <c r="AA181" s="547"/>
      <c r="AB181" s="547"/>
      <c r="AC181" s="547"/>
      <c r="AD181" s="547"/>
      <c r="AE181" s="547"/>
      <c r="AF181" s="547"/>
      <c r="AG181" s="547"/>
      <c r="AH181" s="547"/>
      <c r="AI181" s="547"/>
      <c r="AJ181" s="547"/>
      <c r="AK181" s="547"/>
      <c r="AL181" s="547"/>
      <c r="AM181" s="547"/>
      <c r="AN181" s="547"/>
      <c r="AO181" s="547"/>
      <c r="AP181" s="547"/>
      <c r="AQ181" s="547"/>
      <c r="AR181" s="547"/>
      <c r="AS181" s="402"/>
      <c r="AT181" s="402"/>
      <c r="AU181" s="402"/>
      <c r="AV181" s="402"/>
      <c r="AW181" s="402"/>
      <c r="AX181" s="402"/>
      <c r="AY181" s="402"/>
      <c r="AZ181" s="402"/>
      <c r="BA181" s="402"/>
      <c r="BB181" s="402"/>
      <c r="BC181" s="402"/>
      <c r="BD181" s="402"/>
      <c r="BE181" s="402"/>
      <c r="BF181" s="402"/>
      <c r="BG181" s="402"/>
      <c r="BH181" s="402"/>
      <c r="BI181" s="402"/>
      <c r="BJ181" s="402"/>
    </row>
    <row r="182" spans="1:62" s="187" customFormat="1" ht="16.5" x14ac:dyDescent="0.3">
      <c r="A182" s="430"/>
      <c r="B182" s="430"/>
      <c r="C182" s="416"/>
      <c r="D182" s="547"/>
      <c r="E182" s="547"/>
      <c r="F182" s="547"/>
      <c r="G182" s="547"/>
      <c r="H182" s="547"/>
      <c r="I182" s="547"/>
      <c r="J182" s="547"/>
      <c r="K182" s="547"/>
      <c r="L182" s="547"/>
      <c r="M182" s="547"/>
      <c r="N182" s="547"/>
      <c r="O182" s="547"/>
      <c r="P182" s="547"/>
      <c r="Q182" s="547"/>
      <c r="R182" s="547"/>
      <c r="S182" s="547"/>
      <c r="T182" s="547"/>
      <c r="U182" s="547"/>
      <c r="V182" s="547"/>
      <c r="W182" s="547"/>
      <c r="X182" s="547"/>
      <c r="Y182" s="547"/>
      <c r="Z182" s="547"/>
      <c r="AA182" s="547"/>
      <c r="AB182" s="547"/>
      <c r="AC182" s="547"/>
      <c r="AD182" s="547"/>
      <c r="AE182" s="547"/>
      <c r="AF182" s="547"/>
      <c r="AG182" s="547"/>
      <c r="AH182" s="547"/>
      <c r="AI182" s="547"/>
      <c r="AJ182" s="547"/>
      <c r="AK182" s="547"/>
      <c r="AL182" s="547"/>
      <c r="AM182" s="547"/>
      <c r="AN182" s="547"/>
      <c r="AO182" s="547"/>
      <c r="AP182" s="547"/>
      <c r="AQ182" s="547"/>
      <c r="AR182" s="547"/>
      <c r="AS182" s="402"/>
      <c r="AT182" s="402"/>
      <c r="AU182" s="402"/>
      <c r="AV182" s="402"/>
      <c r="AW182" s="402"/>
      <c r="AX182" s="402"/>
      <c r="AY182" s="402"/>
      <c r="AZ182" s="402"/>
      <c r="BA182" s="402"/>
      <c r="BB182" s="402"/>
      <c r="BC182" s="402"/>
      <c r="BD182" s="402"/>
      <c r="BE182" s="402"/>
      <c r="BF182" s="402"/>
      <c r="BG182" s="402"/>
      <c r="BH182" s="402"/>
      <c r="BI182" s="402"/>
      <c r="BJ182" s="402"/>
    </row>
    <row r="183" spans="1:62" s="187" customFormat="1" ht="16.5" x14ac:dyDescent="0.3">
      <c r="C183" s="408"/>
      <c r="D183" s="461"/>
      <c r="E183" s="461"/>
      <c r="F183" s="461"/>
      <c r="G183" s="461"/>
      <c r="H183" s="461"/>
      <c r="I183" s="461"/>
      <c r="J183" s="461"/>
      <c r="K183" s="461"/>
      <c r="L183" s="461"/>
      <c r="M183" s="461"/>
      <c r="N183" s="461"/>
      <c r="O183" s="461"/>
      <c r="P183" s="461"/>
      <c r="Q183" s="461"/>
      <c r="R183" s="461"/>
      <c r="S183" s="461"/>
      <c r="T183" s="461"/>
      <c r="U183" s="461"/>
      <c r="V183" s="461"/>
      <c r="W183" s="461"/>
      <c r="X183" s="461"/>
      <c r="Y183" s="461"/>
      <c r="Z183" s="461"/>
      <c r="AA183" s="461"/>
      <c r="AB183" s="461"/>
      <c r="AC183" s="461"/>
      <c r="AD183" s="461"/>
      <c r="AE183" s="461"/>
      <c r="AF183" s="461"/>
      <c r="AG183" s="461"/>
      <c r="AH183" s="461"/>
      <c r="AI183" s="461"/>
      <c r="AJ183" s="461"/>
      <c r="AK183" s="461"/>
      <c r="AL183" s="461"/>
      <c r="AM183" s="461"/>
      <c r="AN183" s="461"/>
      <c r="AO183" s="461"/>
      <c r="AP183" s="461"/>
      <c r="AS183" s="402"/>
      <c r="AT183" s="402"/>
      <c r="AU183" s="402"/>
      <c r="AV183" s="402"/>
      <c r="AW183" s="402"/>
      <c r="AX183" s="402"/>
      <c r="AY183" s="402"/>
      <c r="AZ183" s="402"/>
      <c r="BA183" s="402"/>
      <c r="BB183" s="402"/>
      <c r="BC183" s="402"/>
      <c r="BD183" s="402"/>
      <c r="BE183" s="402"/>
      <c r="BF183" s="402"/>
      <c r="BG183" s="402"/>
      <c r="BH183" s="402"/>
      <c r="BI183" s="402"/>
      <c r="BJ183" s="402"/>
    </row>
    <row r="184" spans="1:62" x14ac:dyDescent="0.25">
      <c r="AC184" s="2"/>
      <c r="AF184" s="46" t="s">
        <v>167</v>
      </c>
    </row>
    <row r="185" spans="1:62" ht="6" customHeight="1" x14ac:dyDescent="0.25">
      <c r="AC185" s="2"/>
      <c r="AF185" s="46"/>
    </row>
    <row r="186" spans="1:62" s="54" customFormat="1" ht="18" customHeight="1" x14ac:dyDescent="0.25">
      <c r="A186" s="550" t="s">
        <v>202</v>
      </c>
      <c r="B186" s="550"/>
      <c r="C186" s="550"/>
      <c r="D186" s="550"/>
      <c r="E186" s="550"/>
      <c r="F186" s="550"/>
      <c r="G186" s="550"/>
      <c r="H186" s="550"/>
      <c r="I186" s="550"/>
      <c r="J186" s="550"/>
      <c r="K186" s="550"/>
      <c r="L186" s="550"/>
      <c r="M186" s="550"/>
      <c r="N186" s="550"/>
      <c r="O186" s="550"/>
      <c r="P186" s="550"/>
      <c r="Q186" s="550"/>
      <c r="R186" s="550"/>
      <c r="S186" s="550"/>
      <c r="T186" s="550"/>
      <c r="U186" s="550"/>
      <c r="V186" s="550"/>
      <c r="W186" s="550"/>
      <c r="X186" s="550"/>
      <c r="Y186" s="550"/>
      <c r="Z186" s="550"/>
      <c r="AA186" s="550"/>
      <c r="AB186" s="550"/>
      <c r="AC186" s="550"/>
      <c r="AD186" s="550"/>
      <c r="AE186" s="550"/>
      <c r="AF186" s="550"/>
      <c r="AG186" s="550"/>
      <c r="AH186" s="550"/>
      <c r="AI186" s="550"/>
      <c r="AJ186" s="53"/>
      <c r="AK186" s="53"/>
      <c r="AL186" s="53"/>
      <c r="AM186" s="53"/>
      <c r="AN186" s="53"/>
      <c r="AO186" s="53"/>
      <c r="AP186" s="53"/>
      <c r="AQ186" s="53"/>
    </row>
    <row r="187" spans="1:62" ht="10.15" customHeight="1" x14ac:dyDescent="0.25">
      <c r="AA187" s="2"/>
      <c r="AG187" s="45"/>
      <c r="AH187" s="37"/>
      <c r="AI187" s="25"/>
    </row>
    <row r="188" spans="1:62" s="109" customFormat="1" ht="18" x14ac:dyDescent="0.25">
      <c r="A188" s="106" t="s">
        <v>34</v>
      </c>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107"/>
      <c r="AI188" s="94"/>
      <c r="AJ188" s="108"/>
    </row>
    <row r="189" spans="1:62" s="169" customFormat="1" ht="10.15" customHeight="1" x14ac:dyDescent="0.3">
      <c r="C189" s="170"/>
      <c r="AA189" s="171"/>
      <c r="AG189" s="172"/>
      <c r="AH189" s="173"/>
      <c r="AI189" s="174"/>
      <c r="AJ189" s="175"/>
      <c r="AK189" s="175"/>
      <c r="AL189" s="175"/>
      <c r="AM189" s="175"/>
      <c r="AN189" s="175"/>
      <c r="AO189" s="175"/>
      <c r="AP189" s="175"/>
      <c r="AQ189" s="175"/>
    </row>
    <row r="190" spans="1:62" s="208" customFormat="1" ht="16.5" x14ac:dyDescent="0.3">
      <c r="A190" s="581">
        <v>1</v>
      </c>
      <c r="B190" s="581"/>
      <c r="C190" s="182"/>
      <c r="D190" s="547" t="s">
        <v>225</v>
      </c>
      <c r="E190" s="547"/>
      <c r="F190" s="547"/>
      <c r="G190" s="547"/>
      <c r="H190" s="547"/>
      <c r="I190" s="547"/>
      <c r="J190" s="547"/>
      <c r="K190" s="547"/>
      <c r="L190" s="547"/>
      <c r="M190" s="547"/>
      <c r="N190" s="547"/>
      <c r="O190" s="547"/>
      <c r="P190" s="547"/>
      <c r="Q190" s="547"/>
      <c r="R190" s="547"/>
      <c r="S190" s="547"/>
      <c r="T190" s="547"/>
      <c r="U190" s="547"/>
      <c r="V190" s="547"/>
      <c r="W190" s="547"/>
      <c r="X190" s="547"/>
      <c r="Y190" s="547"/>
      <c r="Z190" s="547"/>
      <c r="AA190" s="547"/>
      <c r="AB190" s="547"/>
      <c r="AC190" s="547"/>
      <c r="AD190" s="547"/>
      <c r="AE190" s="547"/>
      <c r="AF190" s="547"/>
      <c r="AG190" s="547"/>
      <c r="AH190" s="547"/>
      <c r="AI190" s="547"/>
      <c r="AJ190" s="246"/>
      <c r="AK190" s="247"/>
      <c r="AL190" s="247"/>
      <c r="AM190" s="247"/>
      <c r="AN190" s="247"/>
      <c r="AO190" s="247"/>
      <c r="AP190" s="247"/>
      <c r="AQ190" s="247"/>
    </row>
    <row r="191" spans="1:62" s="208" customFormat="1" ht="16.5" x14ac:dyDescent="0.3">
      <c r="A191" s="570"/>
      <c r="B191" s="570"/>
      <c r="C191" s="182"/>
      <c r="D191" s="547"/>
      <c r="E191" s="547"/>
      <c r="F191" s="547"/>
      <c r="G191" s="547"/>
      <c r="H191" s="547"/>
      <c r="I191" s="547"/>
      <c r="J191" s="547"/>
      <c r="K191" s="547"/>
      <c r="L191" s="547"/>
      <c r="M191" s="547"/>
      <c r="N191" s="547"/>
      <c r="O191" s="547"/>
      <c r="P191" s="547"/>
      <c r="Q191" s="547"/>
      <c r="R191" s="547"/>
      <c r="S191" s="547"/>
      <c r="T191" s="547"/>
      <c r="U191" s="547"/>
      <c r="V191" s="547"/>
      <c r="W191" s="547"/>
      <c r="X191" s="547"/>
      <c r="Y191" s="547"/>
      <c r="Z191" s="547"/>
      <c r="AA191" s="547"/>
      <c r="AB191" s="547"/>
      <c r="AC191" s="547"/>
      <c r="AD191" s="547"/>
      <c r="AE191" s="547"/>
      <c r="AF191" s="547"/>
      <c r="AG191" s="547"/>
      <c r="AH191" s="547"/>
      <c r="AI191" s="547"/>
      <c r="AJ191" s="247"/>
      <c r="AK191" s="247"/>
      <c r="AL191" s="247"/>
      <c r="AM191" s="247"/>
      <c r="AN191" s="247"/>
      <c r="AO191" s="247"/>
      <c r="AP191" s="247"/>
      <c r="AQ191" s="247"/>
    </row>
    <row r="192" spans="1:62" s="208" customFormat="1" ht="16.5" x14ac:dyDescent="0.3">
      <c r="A192" s="570"/>
      <c r="B192" s="570"/>
      <c r="C192" s="182"/>
      <c r="D192" s="192" t="s">
        <v>20</v>
      </c>
      <c r="E192" s="546" t="s">
        <v>189</v>
      </c>
      <c r="F192" s="546"/>
      <c r="G192" s="546"/>
      <c r="H192" s="546"/>
      <c r="I192" s="546"/>
      <c r="J192" s="546"/>
      <c r="K192" s="546"/>
      <c r="L192" s="546"/>
      <c r="M192" s="546"/>
      <c r="N192" s="546"/>
      <c r="O192" s="546"/>
      <c r="P192" s="546"/>
      <c r="Q192" s="546"/>
      <c r="R192" s="546"/>
      <c r="S192" s="359"/>
      <c r="T192" s="359"/>
      <c r="X192" s="245"/>
      <c r="Z192" s="244"/>
      <c r="AA192" s="244"/>
      <c r="AH192" s="233"/>
      <c r="AJ192" s="247"/>
      <c r="AK192" s="247"/>
      <c r="AL192" s="247"/>
      <c r="AM192" s="247"/>
      <c r="AN192" s="247"/>
      <c r="AO192" s="247"/>
      <c r="AP192" s="247"/>
      <c r="AQ192" s="247"/>
    </row>
    <row r="193" spans="3:61" s="169" customFormat="1" ht="16.5" x14ac:dyDescent="0.3">
      <c r="C193" s="170"/>
      <c r="D193" s="230"/>
      <c r="Q193" s="249"/>
      <c r="R193" s="250"/>
      <c r="S193" s="250"/>
      <c r="AB193" s="251"/>
      <c r="AC193" s="251"/>
      <c r="AH193" s="194"/>
      <c r="AJ193" s="175"/>
      <c r="AK193" s="175"/>
      <c r="AL193" s="175"/>
      <c r="AM193" s="175"/>
      <c r="AN193" s="175"/>
      <c r="AO193" s="175"/>
      <c r="AP193" s="175"/>
      <c r="AQ193" s="175"/>
    </row>
    <row r="194" spans="3:61" s="171" customFormat="1" ht="16.5" x14ac:dyDescent="0.3">
      <c r="C194" s="193"/>
      <c r="D194" s="425" t="s">
        <v>26</v>
      </c>
      <c r="E194" s="338" t="s">
        <v>113</v>
      </c>
      <c r="F194" s="244"/>
      <c r="G194" s="244"/>
      <c r="H194" s="244"/>
      <c r="I194" s="244"/>
      <c r="J194" s="244"/>
      <c r="K194" s="252"/>
      <c r="O194" s="633">
        <f>AA145</f>
        <v>0</v>
      </c>
      <c r="P194" s="633"/>
      <c r="Q194" s="633"/>
      <c r="R194" s="633"/>
      <c r="S194" s="208" t="s">
        <v>127</v>
      </c>
      <c r="T194" s="303"/>
      <c r="U194" s="303"/>
      <c r="V194" s="123"/>
      <c r="X194" s="169"/>
      <c r="Y194" s="251"/>
      <c r="Z194" s="571"/>
      <c r="AA194" s="571"/>
      <c r="AB194" s="253"/>
      <c r="AC194" s="253"/>
      <c r="AD194" s="199"/>
      <c r="AE194" s="123"/>
      <c r="AF194" s="123"/>
      <c r="AG194" s="123"/>
      <c r="AH194" s="228"/>
      <c r="AI194" s="199"/>
      <c r="AJ194" s="199"/>
      <c r="AK194" s="123"/>
      <c r="AL194" s="193"/>
      <c r="AM194" s="186"/>
      <c r="AN194" s="186"/>
      <c r="AO194" s="186"/>
      <c r="AP194" s="186"/>
      <c r="AQ194" s="186"/>
    </row>
    <row r="195" spans="3:61" s="169" customFormat="1" ht="16.5" x14ac:dyDescent="0.3">
      <c r="C195" s="170"/>
      <c r="D195" s="233"/>
      <c r="E195" s="208"/>
      <c r="F195" s="244"/>
      <c r="G195" s="244"/>
      <c r="Q195" s="249"/>
      <c r="R195" s="250"/>
      <c r="S195" s="250"/>
      <c r="AB195" s="251"/>
      <c r="AC195" s="251"/>
      <c r="AH195" s="194"/>
      <c r="AJ195" s="175"/>
      <c r="AK195" s="175"/>
      <c r="AL195" s="175"/>
      <c r="AM195" s="175"/>
      <c r="AN195" s="175"/>
      <c r="AO195" s="175"/>
      <c r="AP195" s="175"/>
      <c r="AQ195" s="175"/>
    </row>
    <row r="196" spans="3:61" s="187" customFormat="1" ht="16.5" x14ac:dyDescent="0.3">
      <c r="C196" s="408"/>
      <c r="D196" s="425" t="s">
        <v>27</v>
      </c>
      <c r="E196" s="409" t="s">
        <v>114</v>
      </c>
      <c r="AA196" s="185"/>
      <c r="AC196" s="410"/>
      <c r="AR196" s="402"/>
      <c r="AS196" s="402"/>
      <c r="AT196" s="402"/>
      <c r="AU196" s="402"/>
      <c r="AV196" s="402"/>
      <c r="AW196" s="402"/>
      <c r="AX196" s="402"/>
      <c r="AY196" s="402"/>
      <c r="AZ196" s="402"/>
      <c r="BA196" s="402"/>
      <c r="BB196" s="402"/>
      <c r="BC196" s="402"/>
      <c r="BD196" s="402"/>
      <c r="BE196" s="402"/>
      <c r="BF196" s="402"/>
      <c r="BG196" s="402"/>
      <c r="BH196" s="402"/>
      <c r="BI196" s="402"/>
    </row>
    <row r="197" spans="3:61" s="169" customFormat="1" ht="16.5" customHeight="1" x14ac:dyDescent="0.3">
      <c r="C197" s="170"/>
      <c r="E197" s="187" t="s">
        <v>115</v>
      </c>
      <c r="AA197" s="565">
        <v>0</v>
      </c>
      <c r="AB197" s="565"/>
      <c r="AC197" s="565"/>
      <c r="AD197" s="565"/>
      <c r="AE197" s="254"/>
      <c r="AF197" s="254"/>
      <c r="AG197" s="254"/>
      <c r="AH197" s="254"/>
      <c r="AI197" s="254"/>
      <c r="AJ197" s="254"/>
      <c r="AK197" s="254"/>
      <c r="AL197" s="170"/>
      <c r="AM197" s="175"/>
      <c r="AN197" s="175"/>
      <c r="AO197" s="175"/>
      <c r="AP197" s="175"/>
      <c r="AQ197" s="175"/>
    </row>
    <row r="198" spans="3:61" s="169" customFormat="1" ht="3" customHeight="1" x14ac:dyDescent="0.3">
      <c r="C198" s="170"/>
      <c r="E198" s="187"/>
      <c r="U198" s="249"/>
      <c r="AA198" s="199"/>
      <c r="AB198" s="199"/>
      <c r="AC198" s="199"/>
      <c r="AE198" s="254"/>
      <c r="AF198" s="254"/>
      <c r="AG198" s="254"/>
      <c r="AH198" s="254"/>
      <c r="AI198" s="254"/>
      <c r="AJ198" s="254"/>
      <c r="AK198" s="199"/>
      <c r="AL198" s="175"/>
      <c r="AM198" s="175"/>
      <c r="AN198" s="175"/>
      <c r="AO198" s="175"/>
      <c r="AP198" s="175"/>
      <c r="AQ198" s="175"/>
    </row>
    <row r="199" spans="3:61" s="169" customFormat="1" ht="16.5" x14ac:dyDescent="0.3">
      <c r="C199" s="170"/>
      <c r="E199" s="187" t="s">
        <v>227</v>
      </c>
      <c r="AA199" s="565">
        <v>0</v>
      </c>
      <c r="AB199" s="565"/>
      <c r="AC199" s="565"/>
      <c r="AD199" s="565"/>
      <c r="AE199" s="171" t="s">
        <v>15</v>
      </c>
      <c r="AF199" s="254"/>
      <c r="AG199" s="254"/>
      <c r="AH199" s="254"/>
      <c r="AJ199" s="254"/>
      <c r="AK199" s="254"/>
      <c r="AL199" s="170"/>
    </row>
    <row r="200" spans="3:61" s="169" customFormat="1" ht="3" customHeight="1" x14ac:dyDescent="0.3">
      <c r="C200" s="170"/>
      <c r="E200" s="187"/>
      <c r="U200" s="249"/>
      <c r="AA200" s="256"/>
      <c r="AB200" s="254"/>
      <c r="AE200" s="405"/>
      <c r="AF200" s="254"/>
      <c r="AG200" s="254"/>
      <c r="AH200" s="254"/>
      <c r="AJ200" s="254"/>
      <c r="AK200" s="199"/>
      <c r="AL200" s="175"/>
    </row>
    <row r="201" spans="3:61" s="169" customFormat="1" ht="16.5" x14ac:dyDescent="0.3">
      <c r="C201" s="170"/>
      <c r="E201" s="187" t="s">
        <v>116</v>
      </c>
      <c r="AA201" s="565">
        <v>0</v>
      </c>
      <c r="AB201" s="565"/>
      <c r="AC201" s="565"/>
      <c r="AD201" s="565"/>
      <c r="AE201" s="171" t="s">
        <v>15</v>
      </c>
      <c r="AF201" s="254"/>
      <c r="AG201" s="254"/>
      <c r="AH201" s="254"/>
      <c r="AJ201" s="254"/>
      <c r="AK201" s="254"/>
      <c r="AL201" s="170"/>
    </row>
    <row r="202" spans="3:61" s="169" customFormat="1" ht="3" customHeight="1" x14ac:dyDescent="0.3">
      <c r="C202" s="170"/>
      <c r="E202" s="187"/>
      <c r="U202" s="249"/>
      <c r="AA202" s="256"/>
      <c r="AB202" s="254"/>
      <c r="AE202" s="405"/>
      <c r="AF202" s="254"/>
      <c r="AG202" s="254"/>
      <c r="AH202" s="254"/>
      <c r="AJ202" s="254"/>
      <c r="AK202" s="199"/>
      <c r="AL202" s="175"/>
    </row>
    <row r="203" spans="3:61" s="169" customFormat="1" ht="16.5" x14ac:dyDescent="0.3">
      <c r="C203" s="170"/>
      <c r="E203" s="187" t="s">
        <v>117</v>
      </c>
      <c r="AA203" s="565">
        <v>0</v>
      </c>
      <c r="AB203" s="565"/>
      <c r="AC203" s="565"/>
      <c r="AD203" s="565"/>
      <c r="AE203" s="171" t="s">
        <v>15</v>
      </c>
      <c r="AF203" s="254"/>
      <c r="AG203" s="254"/>
      <c r="AH203" s="254"/>
      <c r="AJ203" s="254"/>
      <c r="AK203" s="199"/>
      <c r="AL203" s="170"/>
    </row>
    <row r="204" spans="3:61" s="169" customFormat="1" ht="3" customHeight="1" x14ac:dyDescent="0.3">
      <c r="C204" s="170"/>
      <c r="E204" s="187"/>
      <c r="AA204" s="249"/>
      <c r="AB204" s="257"/>
      <c r="AE204" s="171"/>
      <c r="AF204" s="254"/>
      <c r="AG204" s="254"/>
      <c r="AH204" s="254"/>
      <c r="AJ204" s="254"/>
      <c r="AK204" s="199"/>
      <c r="AL204" s="175"/>
    </row>
    <row r="205" spans="3:61" s="169" customFormat="1" ht="16.5" x14ac:dyDescent="0.3">
      <c r="C205" s="170"/>
      <c r="E205" s="187" t="s">
        <v>228</v>
      </c>
      <c r="AA205" s="565">
        <v>0</v>
      </c>
      <c r="AB205" s="565"/>
      <c r="AC205" s="565"/>
      <c r="AD205" s="565"/>
      <c r="AE205" s="171" t="s">
        <v>16</v>
      </c>
      <c r="AF205" s="254"/>
      <c r="AG205" s="254"/>
      <c r="AH205" s="254"/>
      <c r="AJ205" s="254"/>
      <c r="AK205" s="254"/>
      <c r="AL205" s="170"/>
    </row>
    <row r="206" spans="3:61" s="169" customFormat="1" ht="3" customHeight="1" x14ac:dyDescent="0.3">
      <c r="C206" s="170"/>
      <c r="E206" s="187"/>
      <c r="AA206" s="249"/>
      <c r="AB206" s="257"/>
      <c r="AE206" s="171"/>
      <c r="AF206" s="254"/>
      <c r="AG206" s="254"/>
      <c r="AH206" s="254"/>
      <c r="AJ206" s="254"/>
      <c r="AK206" s="199"/>
      <c r="AL206" s="175"/>
    </row>
    <row r="207" spans="3:61" s="169" customFormat="1" ht="16.5" x14ac:dyDescent="0.3">
      <c r="C207" s="170"/>
      <c r="E207" s="187" t="s">
        <v>234</v>
      </c>
      <c r="AA207" s="565">
        <v>0</v>
      </c>
      <c r="AB207" s="565"/>
      <c r="AC207" s="565"/>
      <c r="AD207" s="565"/>
      <c r="AE207" s="171" t="s">
        <v>15</v>
      </c>
      <c r="AF207" s="254"/>
      <c r="AG207" s="254"/>
      <c r="AH207" s="254"/>
      <c r="AJ207" s="254"/>
      <c r="AK207" s="254"/>
      <c r="AL207" s="170"/>
    </row>
    <row r="208" spans="3:61" s="169" customFormat="1" ht="3" customHeight="1" x14ac:dyDescent="0.3">
      <c r="C208" s="170"/>
      <c r="E208" s="187"/>
      <c r="AA208" s="249"/>
      <c r="AB208" s="257"/>
      <c r="AE208" s="171"/>
      <c r="AF208" s="254"/>
      <c r="AG208" s="254"/>
      <c r="AH208" s="254"/>
      <c r="AJ208" s="254"/>
      <c r="AK208" s="199"/>
      <c r="AL208" s="175"/>
    </row>
    <row r="209" spans="1:43" s="169" customFormat="1" ht="16.5" x14ac:dyDescent="0.3">
      <c r="C209" s="170"/>
      <c r="E209" s="187" t="s">
        <v>235</v>
      </c>
      <c r="AA209" s="565">
        <v>0</v>
      </c>
      <c r="AB209" s="565"/>
      <c r="AC209" s="565"/>
      <c r="AD209" s="565"/>
      <c r="AE209" s="171" t="s">
        <v>15</v>
      </c>
      <c r="AF209" s="254"/>
      <c r="AG209" s="254"/>
      <c r="AH209" s="254"/>
      <c r="AJ209" s="254"/>
      <c r="AK209" s="199"/>
      <c r="AL209" s="170"/>
    </row>
    <row r="210" spans="1:43" s="169" customFormat="1" ht="3" customHeight="1" x14ac:dyDescent="0.3">
      <c r="C210" s="170"/>
      <c r="E210" s="187"/>
      <c r="AA210" s="249"/>
      <c r="AB210" s="257"/>
      <c r="AC210" s="177"/>
      <c r="AE210" s="254"/>
      <c r="AF210" s="254"/>
      <c r="AG210" s="254"/>
      <c r="AH210" s="254"/>
      <c r="AI210" s="254"/>
      <c r="AJ210" s="254"/>
      <c r="AK210" s="199"/>
      <c r="AL210" s="175"/>
    </row>
    <row r="211" spans="1:43" s="169" customFormat="1" ht="16.5" x14ac:dyDescent="0.3">
      <c r="C211" s="170"/>
      <c r="E211" s="187" t="s">
        <v>118</v>
      </c>
      <c r="AA211" s="601" t="e">
        <f>(AA199*9)/AA197</f>
        <v>#DIV/0!</v>
      </c>
      <c r="AB211" s="601"/>
      <c r="AC211" s="601"/>
      <c r="AD211" s="601"/>
      <c r="AE211" s="254"/>
      <c r="AF211" s="254"/>
      <c r="AG211" s="254"/>
      <c r="AH211" s="254"/>
      <c r="AI211" s="254"/>
      <c r="AJ211" s="199"/>
      <c r="AK211" s="199"/>
      <c r="AL211" s="170"/>
    </row>
    <row r="212" spans="1:43" s="169" customFormat="1" ht="3" customHeight="1" x14ac:dyDescent="0.3">
      <c r="C212" s="170"/>
      <c r="E212" s="187"/>
      <c r="AA212" s="249"/>
      <c r="AC212" s="177"/>
      <c r="AE212" s="254"/>
      <c r="AF212" s="254"/>
      <c r="AG212" s="254"/>
      <c r="AH212" s="254"/>
      <c r="AI212" s="254"/>
      <c r="AJ212" s="199"/>
      <c r="AK212" s="199"/>
      <c r="AL212" s="175"/>
    </row>
    <row r="213" spans="1:43" s="169" customFormat="1" ht="16.5" x14ac:dyDescent="0.3">
      <c r="C213" s="170"/>
      <c r="E213" s="187" t="s">
        <v>119</v>
      </c>
      <c r="AA213" s="601" t="e">
        <f>(AA201*9)/AA197</f>
        <v>#DIV/0!</v>
      </c>
      <c r="AB213" s="601"/>
      <c r="AC213" s="601"/>
      <c r="AD213" s="601"/>
      <c r="AE213" s="254"/>
      <c r="AF213" s="254"/>
      <c r="AG213" s="254"/>
      <c r="AH213" s="254"/>
      <c r="AI213" s="199"/>
      <c r="AJ213" s="199"/>
      <c r="AK213" s="199"/>
      <c r="AL213" s="175"/>
      <c r="AM213" s="175"/>
      <c r="AN213" s="175"/>
      <c r="AO213" s="175"/>
      <c r="AP213" s="175"/>
      <c r="AQ213" s="175"/>
    </row>
    <row r="214" spans="1:43" s="169" customFormat="1" ht="3" customHeight="1" x14ac:dyDescent="0.3">
      <c r="C214" s="170"/>
      <c r="E214" s="187"/>
      <c r="AA214" s="249"/>
      <c r="AC214" s="177"/>
      <c r="AH214" s="194"/>
      <c r="AJ214" s="175"/>
      <c r="AK214" s="175"/>
      <c r="AL214" s="175"/>
      <c r="AM214" s="175"/>
      <c r="AN214" s="175"/>
      <c r="AO214" s="175"/>
      <c r="AP214" s="175"/>
      <c r="AQ214" s="175"/>
    </row>
    <row r="215" spans="1:43" s="171" customFormat="1" ht="16.5" x14ac:dyDescent="0.3">
      <c r="C215" s="193"/>
      <c r="E215" s="187" t="s">
        <v>120</v>
      </c>
      <c r="F215" s="195"/>
      <c r="G215" s="195"/>
      <c r="H215" s="195"/>
      <c r="I215" s="195"/>
      <c r="J215" s="195"/>
      <c r="K215" s="195"/>
      <c r="L215" s="195"/>
      <c r="M215" s="195"/>
      <c r="N215" s="195"/>
      <c r="O215" s="195"/>
      <c r="AA215" s="601" t="e">
        <f>(AA209*4)/AA197</f>
        <v>#DIV/0!</v>
      </c>
      <c r="AB215" s="601"/>
      <c r="AC215" s="601"/>
      <c r="AD215" s="601"/>
      <c r="AE215" s="169"/>
      <c r="AF215" s="169"/>
      <c r="AG215" s="169"/>
      <c r="AH215" s="194"/>
      <c r="AI215" s="169"/>
      <c r="AJ215" s="175"/>
      <c r="AK215" s="186"/>
      <c r="AL215" s="186"/>
      <c r="AM215" s="186"/>
      <c r="AN215" s="186"/>
      <c r="AO215" s="186"/>
      <c r="AP215" s="186"/>
      <c r="AQ215" s="186"/>
    </row>
    <row r="216" spans="1:43" s="169" customFormat="1" ht="11.25" customHeight="1" x14ac:dyDescent="0.25">
      <c r="C216" s="170"/>
      <c r="D216" s="258"/>
      <c r="E216" s="191"/>
      <c r="F216" s="191"/>
      <c r="G216" s="191"/>
      <c r="H216" s="191"/>
      <c r="I216" s="191"/>
      <c r="J216" s="191"/>
      <c r="K216" s="191"/>
      <c r="L216" s="191"/>
      <c r="M216" s="191"/>
      <c r="N216" s="191"/>
      <c r="O216" s="191"/>
      <c r="P216" s="191"/>
      <c r="Q216" s="191"/>
      <c r="R216" s="191"/>
      <c r="S216" s="191"/>
      <c r="T216" s="191"/>
      <c r="U216" s="191"/>
      <c r="V216" s="191"/>
      <c r="W216" s="191"/>
      <c r="X216" s="191"/>
      <c r="Y216" s="191"/>
      <c r="Z216" s="191"/>
      <c r="AA216" s="191"/>
      <c r="AB216" s="191"/>
      <c r="AC216" s="191"/>
      <c r="AD216" s="191"/>
      <c r="AE216" s="259"/>
      <c r="AF216" s="259"/>
      <c r="AG216" s="259"/>
      <c r="AH216" s="194"/>
      <c r="AJ216" s="175"/>
      <c r="AK216" s="175"/>
      <c r="AL216" s="175"/>
      <c r="AM216" s="175"/>
      <c r="AN216" s="175"/>
      <c r="AO216" s="175"/>
      <c r="AP216" s="175"/>
      <c r="AQ216" s="175"/>
    </row>
    <row r="217" spans="1:43" s="169" customFormat="1" ht="12" customHeight="1" x14ac:dyDescent="0.25">
      <c r="C217" s="170"/>
      <c r="AH217" s="173"/>
      <c r="AI217" s="174"/>
      <c r="AJ217" s="175"/>
      <c r="AK217" s="175"/>
      <c r="AL217" s="175"/>
      <c r="AM217" s="175"/>
      <c r="AN217" s="175"/>
      <c r="AO217" s="175"/>
      <c r="AP217" s="175"/>
      <c r="AQ217" s="175"/>
    </row>
    <row r="218" spans="1:43" s="262" customFormat="1" ht="16.5" x14ac:dyDescent="0.3">
      <c r="A218" s="612">
        <v>2</v>
      </c>
      <c r="B218" s="612"/>
      <c r="C218" s="260"/>
      <c r="D218" s="230" t="s">
        <v>224</v>
      </c>
      <c r="E218" s="188"/>
      <c r="F218" s="171"/>
      <c r="G218" s="171"/>
      <c r="H218" s="171"/>
      <c r="I218" s="171"/>
      <c r="J218" s="171"/>
      <c r="K218" s="171"/>
      <c r="L218" s="171"/>
      <c r="M218" s="171"/>
      <c r="N218" s="171"/>
      <c r="O218" s="171"/>
      <c r="P218" s="171"/>
      <c r="Q218" s="171"/>
      <c r="R218" s="171"/>
      <c r="S218" s="171"/>
      <c r="T218" s="171"/>
      <c r="U218" s="171"/>
      <c r="V218" s="171"/>
      <c r="W218" s="171"/>
      <c r="X218" s="171"/>
      <c r="Y218" s="171"/>
      <c r="Z218" s="171"/>
      <c r="AA218" s="171"/>
      <c r="AB218" s="261"/>
      <c r="AC218" s="261"/>
      <c r="AD218" s="171"/>
      <c r="AE218" s="171"/>
      <c r="AF218" s="171"/>
      <c r="AG218" s="171"/>
      <c r="AH218" s="38"/>
      <c r="AI218" s="171"/>
      <c r="AJ218" s="186"/>
      <c r="AK218" s="186"/>
      <c r="AL218" s="193"/>
      <c r="AM218" s="193"/>
      <c r="AN218" s="193"/>
      <c r="AO218" s="193"/>
      <c r="AP218" s="193"/>
      <c r="AQ218" s="193"/>
    </row>
    <row r="219" spans="1:43" s="169" customFormat="1" ht="3" customHeight="1" x14ac:dyDescent="0.3">
      <c r="A219" s="170"/>
      <c r="B219" s="170"/>
      <c r="C219" s="170"/>
      <c r="D219" s="187"/>
      <c r="E219" s="187"/>
      <c r="F219" s="258"/>
      <c r="G219" s="258"/>
      <c r="H219" s="258"/>
      <c r="I219" s="258"/>
      <c r="J219" s="258"/>
      <c r="K219" s="258"/>
      <c r="L219" s="258"/>
      <c r="M219" s="258"/>
      <c r="N219" s="258"/>
      <c r="O219" s="258"/>
      <c r="P219" s="258"/>
      <c r="Q219" s="258"/>
      <c r="R219" s="264"/>
      <c r="S219" s="264"/>
      <c r="T219" s="258"/>
      <c r="U219" s="258"/>
      <c r="V219" s="258"/>
      <c r="W219" s="258"/>
      <c r="X219" s="258"/>
      <c r="Y219" s="258"/>
      <c r="Z219" s="258"/>
      <c r="AA219" s="258"/>
      <c r="AB219" s="264"/>
      <c r="AC219" s="264"/>
      <c r="AD219" s="258"/>
      <c r="AH219" s="265"/>
      <c r="AI219" s="266"/>
      <c r="AJ219" s="175"/>
      <c r="AK219" s="175"/>
      <c r="AL219" s="175"/>
      <c r="AM219" s="175"/>
      <c r="AN219" s="175"/>
      <c r="AO219" s="175"/>
      <c r="AP219" s="175"/>
      <c r="AQ219" s="175"/>
    </row>
    <row r="220" spans="1:43" s="262" customFormat="1" ht="18" x14ac:dyDescent="0.3">
      <c r="A220" s="193"/>
      <c r="B220" s="193"/>
      <c r="C220" s="193"/>
      <c r="D220" s="406" t="s">
        <v>20</v>
      </c>
      <c r="E220" s="183" t="s">
        <v>229</v>
      </c>
      <c r="F220" s="267"/>
      <c r="G220" s="258"/>
      <c r="H220" s="258"/>
      <c r="I220" s="258"/>
      <c r="J220" s="258"/>
      <c r="K220" s="258"/>
      <c r="L220" s="258"/>
      <c r="M220" s="258"/>
      <c r="N220" s="258"/>
      <c r="O220" s="258"/>
      <c r="P220" s="258"/>
      <c r="Q220" s="258"/>
      <c r="R220" s="258"/>
      <c r="S220" s="258"/>
      <c r="T220" s="258"/>
      <c r="U220" s="258"/>
      <c r="V220" s="258"/>
      <c r="W220" s="258"/>
      <c r="X220" s="258"/>
      <c r="Y220" s="258"/>
      <c r="Z220" s="258"/>
      <c r="AA220" s="258"/>
      <c r="AB220" s="264"/>
      <c r="AC220" s="264"/>
      <c r="AE220" s="401"/>
      <c r="AF220" s="171" t="s">
        <v>0</v>
      </c>
      <c r="AH220" s="401"/>
      <c r="AI220" s="171" t="s">
        <v>1</v>
      </c>
      <c r="AJ220" s="193"/>
      <c r="AK220" s="175"/>
      <c r="AL220" s="193"/>
      <c r="AM220" s="193"/>
      <c r="AN220" s="193"/>
      <c r="AO220" s="193"/>
      <c r="AP220" s="193"/>
      <c r="AQ220" s="193"/>
    </row>
    <row r="221" spans="1:43" s="169" customFormat="1" ht="3" customHeight="1" x14ac:dyDescent="0.3">
      <c r="A221" s="170"/>
      <c r="B221" s="170"/>
      <c r="C221" s="170"/>
      <c r="D221" s="187"/>
      <c r="E221" s="263"/>
      <c r="F221" s="258"/>
      <c r="G221" s="258"/>
      <c r="H221" s="258"/>
      <c r="I221" s="258"/>
      <c r="J221" s="258"/>
      <c r="K221" s="258"/>
      <c r="L221" s="258"/>
      <c r="M221" s="258"/>
      <c r="N221" s="258"/>
      <c r="O221" s="258"/>
      <c r="P221" s="258"/>
      <c r="Q221" s="258"/>
      <c r="R221" s="264"/>
      <c r="S221" s="264"/>
      <c r="T221" s="258"/>
      <c r="U221" s="258"/>
      <c r="V221" s="258"/>
      <c r="W221" s="258"/>
      <c r="X221" s="258"/>
      <c r="Y221" s="258"/>
      <c r="Z221" s="258"/>
      <c r="AA221" s="258"/>
      <c r="AB221" s="264"/>
      <c r="AC221" s="264"/>
      <c r="AH221" s="265"/>
      <c r="AI221" s="266"/>
      <c r="AJ221" s="175"/>
      <c r="AK221" s="175"/>
      <c r="AL221" s="175"/>
      <c r="AM221" s="175"/>
      <c r="AN221" s="175"/>
      <c r="AO221" s="175"/>
      <c r="AP221" s="175"/>
      <c r="AQ221" s="175"/>
    </row>
    <row r="222" spans="1:43" s="262" customFormat="1" ht="16.5" customHeight="1" x14ac:dyDescent="0.3">
      <c r="A222" s="268"/>
      <c r="B222" s="268"/>
      <c r="C222" s="268"/>
      <c r="D222" s="406" t="s">
        <v>20</v>
      </c>
      <c r="E222" s="562" t="s">
        <v>236</v>
      </c>
      <c r="F222" s="562"/>
      <c r="G222" s="562"/>
      <c r="H222" s="562"/>
      <c r="I222" s="562"/>
      <c r="J222" s="562"/>
      <c r="K222" s="562"/>
      <c r="L222" s="562"/>
      <c r="M222" s="562"/>
      <c r="N222" s="562"/>
      <c r="O222" s="562"/>
      <c r="P222" s="562"/>
      <c r="Q222" s="562"/>
      <c r="R222" s="562"/>
      <c r="S222" s="562"/>
      <c r="T222" s="562"/>
      <c r="U222" s="562"/>
      <c r="V222" s="562"/>
      <c r="W222" s="562"/>
      <c r="X222" s="562"/>
      <c r="Y222" s="562"/>
      <c r="Z222" s="562"/>
      <c r="AA222" s="562"/>
      <c r="AB222" s="264"/>
      <c r="AC222" s="264"/>
      <c r="AE222" s="401"/>
      <c r="AF222" s="171" t="s">
        <v>0</v>
      </c>
      <c r="AH222" s="401"/>
      <c r="AI222" s="171" t="s">
        <v>1</v>
      </c>
      <c r="AJ222" s="193"/>
      <c r="AK222" s="175"/>
      <c r="AL222" s="193"/>
      <c r="AM222" s="193"/>
      <c r="AN222" s="193"/>
      <c r="AO222" s="193"/>
      <c r="AP222" s="193"/>
      <c r="AQ222" s="193"/>
    </row>
    <row r="223" spans="1:43" s="262" customFormat="1" ht="16.5" x14ac:dyDescent="0.3">
      <c r="A223" s="193"/>
      <c r="B223" s="193"/>
      <c r="C223" s="193"/>
      <c r="D223" s="406"/>
      <c r="E223" s="562"/>
      <c r="F223" s="562"/>
      <c r="G223" s="562"/>
      <c r="H223" s="562"/>
      <c r="I223" s="562"/>
      <c r="J223" s="562"/>
      <c r="K223" s="562"/>
      <c r="L223" s="562"/>
      <c r="M223" s="562"/>
      <c r="N223" s="562"/>
      <c r="O223" s="562"/>
      <c r="P223" s="562"/>
      <c r="Q223" s="562"/>
      <c r="R223" s="562"/>
      <c r="S223" s="562"/>
      <c r="T223" s="562"/>
      <c r="U223" s="562"/>
      <c r="V223" s="562"/>
      <c r="W223" s="562"/>
      <c r="X223" s="562"/>
      <c r="Y223" s="562"/>
      <c r="Z223" s="562"/>
      <c r="AA223" s="562"/>
      <c r="AB223" s="264"/>
      <c r="AC223" s="264"/>
      <c r="AD223" s="6"/>
      <c r="AE223" s="676"/>
      <c r="AF223" s="6"/>
      <c r="AG223" s="6"/>
      <c r="AH223" s="676"/>
      <c r="AI223" s="6"/>
      <c r="AJ223" s="193"/>
      <c r="AK223" s="175"/>
      <c r="AL223" s="193"/>
      <c r="AM223" s="193"/>
      <c r="AN223" s="193"/>
      <c r="AO223" s="193"/>
      <c r="AP223" s="193"/>
      <c r="AQ223" s="193"/>
    </row>
    <row r="224" spans="1:43" s="169" customFormat="1" ht="3" customHeight="1" x14ac:dyDescent="0.3">
      <c r="A224" s="170"/>
      <c r="B224" s="170"/>
      <c r="C224" s="170"/>
      <c r="D224" s="187"/>
      <c r="E224" s="263"/>
      <c r="F224" s="258"/>
      <c r="G224" s="258"/>
      <c r="H224" s="258"/>
      <c r="I224" s="258"/>
      <c r="J224" s="258"/>
      <c r="K224" s="258"/>
      <c r="L224" s="258"/>
      <c r="M224" s="258"/>
      <c r="N224" s="258"/>
      <c r="O224" s="258"/>
      <c r="P224" s="258"/>
      <c r="Q224" s="258"/>
      <c r="R224" s="264"/>
      <c r="S224" s="264"/>
      <c r="T224" s="258"/>
      <c r="U224" s="258"/>
      <c r="V224" s="258"/>
      <c r="W224" s="258"/>
      <c r="X224" s="258"/>
      <c r="Y224" s="258"/>
      <c r="Z224" s="258"/>
      <c r="AA224" s="258"/>
      <c r="AB224" s="264"/>
      <c r="AC224" s="264"/>
      <c r="AH224" s="265"/>
      <c r="AI224" s="266"/>
      <c r="AJ224" s="175"/>
      <c r="AK224" s="175"/>
      <c r="AL224" s="175"/>
      <c r="AM224" s="175"/>
      <c r="AN224" s="175"/>
      <c r="AO224" s="175"/>
      <c r="AP224" s="175"/>
      <c r="AQ224" s="175"/>
    </row>
    <row r="225" spans="1:62" s="171" customFormat="1" ht="18" customHeight="1" x14ac:dyDescent="0.3">
      <c r="A225" s="268"/>
      <c r="B225" s="268"/>
      <c r="C225" s="268"/>
      <c r="D225" s="406" t="s">
        <v>20</v>
      </c>
      <c r="E225" s="167" t="s">
        <v>230</v>
      </c>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E225" s="401"/>
      <c r="AF225" s="171" t="s">
        <v>0</v>
      </c>
      <c r="AG225" s="262"/>
      <c r="AH225" s="401"/>
      <c r="AI225" s="171" t="s">
        <v>1</v>
      </c>
      <c r="AJ225" s="186"/>
      <c r="AK225" s="186"/>
      <c r="AL225" s="186"/>
      <c r="AM225" s="186"/>
      <c r="AN225" s="186"/>
      <c r="AO225" s="186"/>
      <c r="AP225" s="186"/>
      <c r="AQ225" s="186"/>
    </row>
    <row r="226" spans="1:62" s="187" customFormat="1" ht="16.5" customHeight="1" x14ac:dyDescent="0.3">
      <c r="E226" s="572" t="s">
        <v>154</v>
      </c>
      <c r="F226" s="572"/>
      <c r="G226" s="572"/>
      <c r="H226" s="572"/>
      <c r="I226" s="572"/>
      <c r="J226" s="572"/>
      <c r="K226" s="572"/>
      <c r="L226" s="572"/>
      <c r="M226" s="572"/>
      <c r="N226" s="572"/>
      <c r="O226" s="572"/>
      <c r="P226" s="572"/>
      <c r="Q226" s="572"/>
      <c r="R226" s="572"/>
      <c r="S226" s="572"/>
      <c r="T226" s="572"/>
      <c r="U226" s="572"/>
      <c r="V226" s="572"/>
      <c r="W226" s="572"/>
      <c r="X226" s="572"/>
      <c r="Y226" s="572"/>
      <c r="Z226" s="572"/>
      <c r="AA226" s="572"/>
      <c r="AB226" s="572"/>
      <c r="AC226" s="313"/>
      <c r="AD226" s="313"/>
      <c r="AE226" s="313"/>
      <c r="AF226" s="313"/>
      <c r="AG226" s="313"/>
      <c r="AH226" s="313"/>
      <c r="AI226" s="313"/>
      <c r="AJ226" s="313"/>
      <c r="AK226" s="313"/>
      <c r="AM226" s="191"/>
      <c r="AP226" s="38"/>
      <c r="AQ226" s="271"/>
      <c r="AR226" s="271"/>
      <c r="AS226" s="402"/>
      <c r="AT226" s="402"/>
      <c r="AU226" s="402"/>
      <c r="AV226" s="402"/>
      <c r="AW226" s="402"/>
      <c r="AX226" s="402"/>
      <c r="AY226" s="402"/>
      <c r="AZ226" s="402"/>
      <c r="BA226" s="402"/>
      <c r="BB226" s="402"/>
      <c r="BC226" s="402"/>
      <c r="BD226" s="402"/>
      <c r="BE226" s="402"/>
      <c r="BF226" s="402"/>
      <c r="BG226" s="402"/>
      <c r="BH226" s="402"/>
      <c r="BI226" s="402"/>
      <c r="BJ226" s="402"/>
    </row>
    <row r="227" spans="1:62" s="187" customFormat="1" ht="16.5" x14ac:dyDescent="0.3">
      <c r="E227" s="572"/>
      <c r="F227" s="572"/>
      <c r="G227" s="572"/>
      <c r="H227" s="572"/>
      <c r="I227" s="572"/>
      <c r="J227" s="572"/>
      <c r="K227" s="572"/>
      <c r="L227" s="572"/>
      <c r="M227" s="572"/>
      <c r="N227" s="572"/>
      <c r="O227" s="572"/>
      <c r="P227" s="572"/>
      <c r="Q227" s="572"/>
      <c r="R227" s="572"/>
      <c r="S227" s="572"/>
      <c r="T227" s="572"/>
      <c r="U227" s="572"/>
      <c r="V227" s="572"/>
      <c r="W227" s="572"/>
      <c r="X227" s="572"/>
      <c r="Y227" s="572"/>
      <c r="Z227" s="572"/>
      <c r="AA227" s="572"/>
      <c r="AB227" s="572"/>
      <c r="AC227" s="313"/>
      <c r="AD227" s="313"/>
      <c r="AE227" s="313"/>
      <c r="AF227" s="313"/>
      <c r="AG227" s="313"/>
      <c r="AH227" s="313"/>
      <c r="AI227" s="313"/>
      <c r="AJ227" s="313"/>
      <c r="AK227" s="313"/>
      <c r="AM227" s="191"/>
      <c r="AQ227" s="271"/>
      <c r="AR227" s="271"/>
      <c r="AS227" s="402"/>
      <c r="AT227" s="402"/>
      <c r="AU227" s="402"/>
      <c r="AV227" s="402"/>
      <c r="AW227" s="402"/>
      <c r="AX227" s="402"/>
      <c r="AY227" s="402"/>
      <c r="AZ227" s="402"/>
      <c r="BA227" s="402"/>
      <c r="BB227" s="402"/>
      <c r="BC227" s="402"/>
      <c r="BD227" s="402"/>
      <c r="BE227" s="402"/>
      <c r="BF227" s="402"/>
      <c r="BG227" s="402"/>
      <c r="BH227" s="402"/>
      <c r="BI227" s="402"/>
      <c r="BJ227" s="402"/>
    </row>
    <row r="228" spans="1:62" s="187" customFormat="1" ht="16.149999999999999" customHeight="1" x14ac:dyDescent="0.3">
      <c r="E228" s="572"/>
      <c r="F228" s="572"/>
      <c r="G228" s="572"/>
      <c r="H228" s="572"/>
      <c r="I228" s="572"/>
      <c r="J228" s="572"/>
      <c r="K228" s="572"/>
      <c r="L228" s="572"/>
      <c r="M228" s="572"/>
      <c r="N228" s="572"/>
      <c r="O228" s="572"/>
      <c r="P228" s="572"/>
      <c r="Q228" s="572"/>
      <c r="R228" s="572"/>
      <c r="S228" s="572"/>
      <c r="T228" s="572"/>
      <c r="U228" s="572"/>
      <c r="V228" s="572"/>
      <c r="W228" s="572"/>
      <c r="X228" s="572"/>
      <c r="Y228" s="572"/>
      <c r="Z228" s="572"/>
      <c r="AA228" s="572"/>
      <c r="AB228" s="572"/>
      <c r="AC228" s="313"/>
      <c r="AD228" s="313"/>
      <c r="AE228" s="313"/>
      <c r="AF228" s="313"/>
      <c r="AG228" s="313"/>
      <c r="AH228" s="313"/>
      <c r="AI228" s="313"/>
      <c r="AJ228" s="313"/>
      <c r="AK228" s="313"/>
      <c r="AM228" s="191"/>
      <c r="AS228" s="402"/>
      <c r="AU228" s="402"/>
      <c r="AV228" s="402"/>
      <c r="AW228" s="402"/>
      <c r="AX228" s="402"/>
      <c r="AY228" s="402"/>
      <c r="AZ228" s="402"/>
      <c r="BA228" s="402"/>
      <c r="BB228" s="402"/>
      <c r="BC228" s="402"/>
      <c r="BD228" s="402"/>
      <c r="BE228" s="402"/>
      <c r="BF228" s="402"/>
      <c r="BG228" s="402"/>
      <c r="BH228" s="402"/>
      <c r="BI228" s="402"/>
      <c r="BJ228" s="402"/>
    </row>
    <row r="229" spans="1:62" s="25" customFormat="1" ht="15" customHeight="1" x14ac:dyDescent="0.3">
      <c r="B229" s="355"/>
      <c r="C229" s="271"/>
      <c r="D229" s="6"/>
      <c r="E229" s="174"/>
      <c r="F229" s="356"/>
      <c r="G229" s="90"/>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352"/>
      <c r="AE229" s="352"/>
      <c r="AF229" s="352"/>
      <c r="AG229" s="352"/>
      <c r="AH229" s="352"/>
      <c r="AI229" s="352"/>
      <c r="AJ229" s="352"/>
      <c r="AK229" s="353"/>
      <c r="AL229" s="353"/>
      <c r="AM229" s="196"/>
      <c r="AN229" s="196"/>
      <c r="AO229" s="196"/>
      <c r="AP229" s="354"/>
      <c r="AQ229" s="354"/>
      <c r="AR229" s="122"/>
      <c r="AS229" s="196"/>
      <c r="AT229" s="122"/>
    </row>
    <row r="230" spans="1:62" s="63" customFormat="1" ht="16.149999999999999" customHeight="1" x14ac:dyDescent="0.25">
      <c r="C230" s="91"/>
      <c r="D230" s="8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81"/>
      <c r="AD230" s="81"/>
      <c r="AE230" s="166"/>
      <c r="AF230" s="166"/>
      <c r="AG230" s="166"/>
      <c r="AH230" s="64"/>
      <c r="AJ230" s="65"/>
      <c r="AK230" s="65"/>
      <c r="AL230" s="65"/>
      <c r="AM230" s="65"/>
      <c r="AN230" s="65"/>
      <c r="AO230" s="65"/>
      <c r="AP230" s="65"/>
      <c r="AQ230" s="65"/>
    </row>
    <row r="231" spans="1:62" x14ac:dyDescent="0.25">
      <c r="AC231" s="2"/>
      <c r="AF231" s="46" t="s">
        <v>168</v>
      </c>
    </row>
    <row r="232" spans="1:62" ht="6" customHeight="1" x14ac:dyDescent="0.25">
      <c r="AC232" s="2"/>
      <c r="AF232" s="46"/>
    </row>
    <row r="233" spans="1:62" s="54" customFormat="1" ht="18" customHeight="1" x14ac:dyDescent="0.25">
      <c r="A233" s="550" t="s">
        <v>202</v>
      </c>
      <c r="B233" s="550"/>
      <c r="C233" s="550"/>
      <c r="D233" s="550"/>
      <c r="E233" s="550"/>
      <c r="F233" s="550"/>
      <c r="G233" s="550"/>
      <c r="H233" s="550"/>
      <c r="I233" s="550"/>
      <c r="J233" s="550"/>
      <c r="K233" s="550"/>
      <c r="L233" s="550"/>
      <c r="M233" s="550"/>
      <c r="N233" s="550"/>
      <c r="O233" s="550"/>
      <c r="P233" s="550"/>
      <c r="Q233" s="550"/>
      <c r="R233" s="550"/>
      <c r="S233" s="550"/>
      <c r="T233" s="550"/>
      <c r="U233" s="550"/>
      <c r="V233" s="550"/>
      <c r="W233" s="550"/>
      <c r="X233" s="550"/>
      <c r="Y233" s="550"/>
      <c r="Z233" s="550"/>
      <c r="AA233" s="550"/>
      <c r="AB233" s="550"/>
      <c r="AC233" s="550"/>
      <c r="AD233" s="550"/>
      <c r="AE233" s="550"/>
      <c r="AF233" s="550"/>
      <c r="AG233" s="550"/>
      <c r="AH233" s="550"/>
      <c r="AI233" s="550"/>
      <c r="AJ233" s="53"/>
      <c r="AK233" s="53"/>
      <c r="AL233" s="53"/>
      <c r="AM233" s="53"/>
      <c r="AN233" s="53"/>
      <c r="AO233" s="53"/>
      <c r="AP233" s="53"/>
      <c r="AQ233" s="53"/>
    </row>
    <row r="234" spans="1:62" s="3" customFormat="1" ht="15.75" x14ac:dyDescent="0.2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28"/>
      <c r="AK234" s="28"/>
      <c r="AL234" s="28"/>
      <c r="AM234" s="28"/>
      <c r="AN234" s="28"/>
      <c r="AO234" s="28"/>
      <c r="AP234" s="28"/>
      <c r="AQ234" s="28"/>
    </row>
    <row r="235" spans="1:62" s="54" customFormat="1" ht="18" x14ac:dyDescent="0.25">
      <c r="A235" s="106" t="s">
        <v>199</v>
      </c>
      <c r="B235" s="93"/>
      <c r="C235" s="94"/>
      <c r="D235" s="93"/>
      <c r="E235" s="93"/>
      <c r="F235" s="93"/>
      <c r="G235" s="93"/>
      <c r="H235" s="93"/>
      <c r="I235" s="93"/>
      <c r="J235" s="93"/>
      <c r="K235" s="93"/>
      <c r="L235" s="93"/>
      <c r="M235" s="93"/>
      <c r="N235" s="93"/>
      <c r="O235" s="93"/>
      <c r="P235" s="93"/>
      <c r="Q235" s="93"/>
      <c r="R235" s="93"/>
      <c r="S235" s="93"/>
      <c r="T235" s="93"/>
      <c r="U235" s="95"/>
      <c r="V235" s="93"/>
      <c r="W235" s="93"/>
      <c r="X235" s="93"/>
      <c r="Y235" s="93"/>
      <c r="Z235" s="93"/>
      <c r="AA235" s="93"/>
      <c r="AB235" s="93"/>
      <c r="AC235" s="93"/>
      <c r="AD235" s="93"/>
      <c r="AE235" s="93"/>
      <c r="AF235" s="93"/>
      <c r="AG235" s="93"/>
      <c r="AH235" s="96"/>
      <c r="AI235" s="93"/>
      <c r="AJ235" s="97"/>
      <c r="AK235" s="53"/>
      <c r="AL235" s="53"/>
      <c r="AM235" s="53"/>
      <c r="AN235" s="53"/>
      <c r="AO235" s="53"/>
      <c r="AP235" s="53"/>
      <c r="AQ235" s="53"/>
    </row>
    <row r="236" spans="1:62" s="63" customFormat="1" ht="8.1" customHeight="1" x14ac:dyDescent="0.25">
      <c r="C236" s="40"/>
      <c r="AH236" s="87"/>
      <c r="AI236" s="61"/>
      <c r="AJ236" s="65"/>
      <c r="AK236" s="65"/>
      <c r="AL236" s="65"/>
      <c r="AM236" s="65"/>
      <c r="AN236" s="65"/>
      <c r="AO236" s="65"/>
      <c r="AP236" s="65"/>
      <c r="AQ236" s="65"/>
    </row>
    <row r="237" spans="1:62" s="208" customFormat="1" ht="16.5" customHeight="1" x14ac:dyDescent="0.3">
      <c r="A237" s="573" t="s">
        <v>219</v>
      </c>
      <c r="B237" s="573"/>
      <c r="C237" s="573"/>
      <c r="D237" s="573"/>
      <c r="E237" s="573"/>
      <c r="F237" s="573"/>
      <c r="G237" s="573"/>
      <c r="H237" s="573"/>
      <c r="I237" s="573"/>
      <c r="J237" s="573"/>
      <c r="K237" s="573"/>
      <c r="L237" s="573"/>
      <c r="M237" s="573"/>
      <c r="N237" s="573"/>
      <c r="O237" s="573"/>
      <c r="P237" s="573"/>
      <c r="Q237" s="573"/>
      <c r="R237" s="573"/>
      <c r="S237" s="573"/>
      <c r="T237" s="573"/>
      <c r="U237" s="573"/>
      <c r="V237" s="573"/>
      <c r="W237" s="573"/>
      <c r="X237" s="573"/>
      <c r="Y237" s="573"/>
      <c r="Z237" s="573"/>
      <c r="AA237" s="573"/>
      <c r="AB237" s="573"/>
      <c r="AC237" s="573"/>
      <c r="AD237" s="573"/>
      <c r="AE237" s="573"/>
      <c r="AF237" s="573"/>
      <c r="AG237" s="573"/>
      <c r="AH237" s="573"/>
      <c r="AI237" s="573"/>
      <c r="AJ237" s="573"/>
      <c r="AK237" s="573"/>
      <c r="AL237" s="573"/>
      <c r="AM237" s="573"/>
      <c r="AN237" s="573"/>
      <c r="AO237" s="573"/>
      <c r="AP237" s="573"/>
      <c r="AQ237" s="573"/>
      <c r="AR237" s="573"/>
      <c r="AS237" s="5"/>
      <c r="AT237" s="5"/>
      <c r="AU237" s="5"/>
      <c r="AV237" s="5"/>
      <c r="AW237" s="5"/>
    </row>
    <row r="238" spans="1:62" s="208" customFormat="1" ht="16.5" x14ac:dyDescent="0.3">
      <c r="A238" s="573"/>
      <c r="B238" s="573"/>
      <c r="C238" s="573"/>
      <c r="D238" s="573"/>
      <c r="E238" s="573"/>
      <c r="F238" s="573"/>
      <c r="G238" s="573"/>
      <c r="H238" s="573"/>
      <c r="I238" s="573"/>
      <c r="J238" s="573"/>
      <c r="K238" s="573"/>
      <c r="L238" s="573"/>
      <c r="M238" s="573"/>
      <c r="N238" s="573"/>
      <c r="O238" s="573"/>
      <c r="P238" s="573"/>
      <c r="Q238" s="573"/>
      <c r="R238" s="573"/>
      <c r="S238" s="573"/>
      <c r="T238" s="573"/>
      <c r="U238" s="573"/>
      <c r="V238" s="573"/>
      <c r="W238" s="573"/>
      <c r="X238" s="573"/>
      <c r="Y238" s="573"/>
      <c r="Z238" s="573"/>
      <c r="AA238" s="573"/>
      <c r="AB238" s="573"/>
      <c r="AC238" s="573"/>
      <c r="AD238" s="573"/>
      <c r="AE238" s="573"/>
      <c r="AF238" s="573"/>
      <c r="AG238" s="573"/>
      <c r="AH238" s="573"/>
      <c r="AI238" s="573"/>
      <c r="AJ238" s="573"/>
      <c r="AK238" s="573"/>
      <c r="AL238" s="573"/>
      <c r="AM238" s="573"/>
      <c r="AN238" s="573"/>
      <c r="AO238" s="573"/>
      <c r="AP238" s="573"/>
      <c r="AQ238" s="573"/>
      <c r="AR238" s="573"/>
      <c r="AS238" s="5"/>
      <c r="AT238" s="5"/>
      <c r="AU238" s="5"/>
      <c r="AV238" s="5"/>
      <c r="AW238" s="5"/>
    </row>
    <row r="239" spans="1:62" s="208" customFormat="1" ht="16.5" x14ac:dyDescent="0.3">
      <c r="A239" s="273"/>
      <c r="B239" s="5"/>
      <c r="C239" s="272"/>
      <c r="E239" s="273"/>
      <c r="F239" s="273"/>
      <c r="G239" s="273"/>
      <c r="H239" s="273"/>
      <c r="I239" s="273"/>
      <c r="J239" s="273"/>
      <c r="K239" s="273"/>
      <c r="L239" s="273"/>
      <c r="M239" s="273"/>
      <c r="N239" s="273"/>
      <c r="O239" s="273"/>
      <c r="P239" s="273"/>
      <c r="Q239" s="273"/>
      <c r="R239" s="273"/>
      <c r="S239" s="273"/>
      <c r="T239" s="273"/>
      <c r="U239" s="273"/>
      <c r="V239" s="273"/>
      <c r="W239" s="273"/>
      <c r="X239" s="273"/>
      <c r="Y239" s="273"/>
      <c r="Z239" s="273"/>
      <c r="AA239" s="273"/>
      <c r="AB239" s="273"/>
      <c r="AC239" s="273"/>
      <c r="AD239" s="273"/>
      <c r="AE239" s="273"/>
      <c r="AF239" s="273"/>
      <c r="AG239" s="273"/>
      <c r="AH239" s="273"/>
      <c r="AI239" s="273"/>
      <c r="AJ239" s="29"/>
      <c r="AK239" s="29"/>
      <c r="AL239" s="29"/>
      <c r="AM239" s="29"/>
      <c r="AN239" s="29"/>
      <c r="AO239" s="29"/>
      <c r="AP239" s="29"/>
      <c r="AQ239" s="29"/>
      <c r="AR239" s="5"/>
      <c r="AS239" s="5"/>
      <c r="AT239" s="5"/>
      <c r="AU239" s="5"/>
      <c r="AV239" s="5"/>
      <c r="AW239" s="5"/>
    </row>
    <row r="240" spans="1:62" s="262" customFormat="1" ht="18" customHeight="1" x14ac:dyDescent="0.3">
      <c r="A240" s="169"/>
      <c r="B240" s="175"/>
      <c r="C240" s="170"/>
      <c r="D240" s="175"/>
      <c r="E240" s="175"/>
      <c r="F240" s="175"/>
      <c r="G240" s="175"/>
      <c r="H240" s="175"/>
      <c r="I240" s="175"/>
      <c r="J240" s="175"/>
      <c r="K240" s="175"/>
      <c r="L240" s="175"/>
      <c r="M240" s="193"/>
      <c r="N240" s="551" t="s">
        <v>161</v>
      </c>
      <c r="O240" s="552"/>
      <c r="P240" s="552"/>
      <c r="Q240" s="552"/>
      <c r="R240" s="552"/>
      <c r="S240" s="552"/>
      <c r="T240" s="552"/>
      <c r="U240" s="552"/>
      <c r="V240" s="552"/>
      <c r="W240" s="552"/>
      <c r="X240" s="552"/>
      <c r="Y240" s="552"/>
      <c r="Z240" s="552"/>
      <c r="AA240" s="552"/>
      <c r="AB240" s="553"/>
      <c r="AC240" s="251"/>
      <c r="AD240" s="169"/>
      <c r="AE240" s="169"/>
      <c r="AF240" s="169"/>
      <c r="AG240" s="169"/>
      <c r="AH240" s="270"/>
      <c r="AI240" s="275"/>
      <c r="AJ240" s="170"/>
      <c r="AK240" s="175"/>
      <c r="AL240" s="193"/>
      <c r="AM240" s="193"/>
      <c r="AN240" s="193"/>
      <c r="AO240" s="193"/>
      <c r="AP240" s="193"/>
      <c r="AQ240" s="193"/>
    </row>
    <row r="241" spans="1:43" s="262" customFormat="1" ht="18" customHeight="1" x14ac:dyDescent="0.3">
      <c r="A241" s="169"/>
      <c r="B241" s="175"/>
      <c r="C241" s="170"/>
      <c r="D241" s="175"/>
      <c r="E241" s="175"/>
      <c r="F241" s="175"/>
      <c r="G241" s="175"/>
      <c r="H241" s="175"/>
      <c r="I241" s="175"/>
      <c r="J241" s="175"/>
      <c r="K241" s="175"/>
      <c r="L241" s="175"/>
      <c r="M241" s="193"/>
      <c r="N241" s="605" t="s">
        <v>190</v>
      </c>
      <c r="O241" s="606"/>
      <c r="P241" s="606"/>
      <c r="Q241" s="606"/>
      <c r="R241" s="606"/>
      <c r="S241" s="606"/>
      <c r="T241" s="606"/>
      <c r="U241" s="606"/>
      <c r="V241" s="606"/>
      <c r="W241" s="606"/>
      <c r="X241" s="606"/>
      <c r="Y241" s="606"/>
      <c r="Z241" s="606"/>
      <c r="AA241" s="606"/>
      <c r="AB241" s="607"/>
      <c r="AC241" s="251"/>
      <c r="AD241" s="169"/>
      <c r="AE241" s="169"/>
      <c r="AF241" s="169"/>
      <c r="AG241" s="169"/>
      <c r="AH241" s="270"/>
      <c r="AI241" s="275"/>
      <c r="AJ241" s="170"/>
      <c r="AK241" s="175"/>
      <c r="AL241" s="193"/>
      <c r="AM241" s="193"/>
      <c r="AN241" s="193"/>
      <c r="AO241" s="193"/>
      <c r="AP241" s="193"/>
      <c r="AQ241" s="193"/>
    </row>
    <row r="242" spans="1:43" s="169" customFormat="1" ht="6" customHeight="1" x14ac:dyDescent="0.3">
      <c r="B242" s="175"/>
      <c r="C242" s="170"/>
      <c r="D242" s="175"/>
      <c r="E242" s="175"/>
      <c r="F242" s="175"/>
      <c r="G242" s="175"/>
      <c r="H242" s="175"/>
      <c r="I242" s="175"/>
      <c r="J242" s="175"/>
      <c r="K242" s="175"/>
      <c r="L242" s="175"/>
      <c r="M242" s="170"/>
      <c r="N242" s="276"/>
      <c r="O242" s="277"/>
      <c r="P242" s="277"/>
      <c r="Q242" s="278"/>
      <c r="R242" s="277"/>
      <c r="S242" s="277"/>
      <c r="T242" s="277"/>
      <c r="U242" s="277"/>
      <c r="V242" s="277"/>
      <c r="W242" s="277"/>
      <c r="X242" s="277"/>
      <c r="Y242" s="277"/>
      <c r="Z242" s="277"/>
      <c r="AA242" s="277"/>
      <c r="AB242" s="279"/>
      <c r="AC242" s="280"/>
      <c r="AH242" s="194"/>
      <c r="AJ242" s="170"/>
      <c r="AN242" s="277"/>
      <c r="AO242" s="277"/>
      <c r="AP242" s="175"/>
      <c r="AQ242" s="175"/>
    </row>
    <row r="243" spans="1:43" s="169" customFormat="1" ht="16.5" x14ac:dyDescent="0.3">
      <c r="B243" s="175"/>
      <c r="C243" s="170"/>
      <c r="D243" s="175"/>
      <c r="E243" s="175"/>
      <c r="F243" s="175"/>
      <c r="G243" s="175"/>
      <c r="H243" s="175"/>
      <c r="I243" s="175"/>
      <c r="J243" s="175"/>
      <c r="K243" s="175"/>
      <c r="L243" s="175"/>
      <c r="M243" s="175"/>
      <c r="N243" s="276"/>
      <c r="O243" s="608">
        <f>D171</f>
        <v>0</v>
      </c>
      <c r="P243" s="608"/>
      <c r="Q243" s="608"/>
      <c r="R243" s="203" t="s">
        <v>126</v>
      </c>
      <c r="S243" s="288"/>
      <c r="T243" s="277"/>
      <c r="U243" s="288"/>
      <c r="V243" s="288"/>
      <c r="W243" s="288"/>
      <c r="X243" s="288"/>
      <c r="Y243" s="277"/>
      <c r="Z243" s="277"/>
      <c r="AA243" s="277"/>
      <c r="AB243" s="279"/>
      <c r="AC243" s="280"/>
      <c r="AE243" s="548" t="s">
        <v>196</v>
      </c>
      <c r="AF243" s="548"/>
      <c r="AG243" s="548"/>
      <c r="AH243" s="548"/>
      <c r="AI243" s="548"/>
      <c r="AJ243" s="170"/>
      <c r="AK243" s="175"/>
      <c r="AL243" s="175"/>
      <c r="AM243" s="175"/>
      <c r="AN243" s="175"/>
      <c r="AO243" s="175"/>
      <c r="AP243" s="175"/>
      <c r="AQ243" s="175"/>
    </row>
    <row r="244" spans="1:43" s="169" customFormat="1" ht="3" customHeight="1" x14ac:dyDescent="0.3">
      <c r="B244" s="175"/>
      <c r="C244" s="170"/>
      <c r="D244" s="175"/>
      <c r="E244" s="175"/>
      <c r="F244" s="175"/>
      <c r="G244" s="175"/>
      <c r="H244" s="175"/>
      <c r="I244" s="175"/>
      <c r="J244" s="175"/>
      <c r="K244" s="175"/>
      <c r="L244" s="175"/>
      <c r="M244" s="175"/>
      <c r="N244" s="276"/>
      <c r="O244" s="277"/>
      <c r="P244" s="277"/>
      <c r="Q244" s="278"/>
      <c r="R244" s="277"/>
      <c r="S244" s="277"/>
      <c r="T244" s="277"/>
      <c r="U244" s="277"/>
      <c r="V244" s="277"/>
      <c r="W244" s="277"/>
      <c r="X244" s="277"/>
      <c r="Y244" s="282"/>
      <c r="Z244" s="283"/>
      <c r="AA244" s="283"/>
      <c r="AB244" s="284"/>
      <c r="AC244" s="285"/>
      <c r="AD244" s="286"/>
      <c r="AE244" s="548"/>
      <c r="AF244" s="548"/>
      <c r="AG244" s="548"/>
      <c r="AH244" s="548"/>
      <c r="AI244" s="548"/>
      <c r="AJ244" s="170"/>
      <c r="AK244" s="175"/>
      <c r="AL244" s="175"/>
      <c r="AM244" s="175"/>
      <c r="AN244" s="175"/>
      <c r="AO244" s="175"/>
      <c r="AP244" s="175"/>
      <c r="AQ244" s="175"/>
    </row>
    <row r="245" spans="1:43" s="262" customFormat="1" ht="16.5" x14ac:dyDescent="0.3">
      <c r="A245" s="169"/>
      <c r="B245" s="175"/>
      <c r="C245" s="170"/>
      <c r="D245" s="175"/>
      <c r="E245" s="175"/>
      <c r="F245" s="175"/>
      <c r="G245" s="175"/>
      <c r="H245" s="175"/>
      <c r="I245" s="175"/>
      <c r="J245" s="175"/>
      <c r="K245" s="175"/>
      <c r="L245" s="175"/>
      <c r="M245" s="193"/>
      <c r="N245" s="422" t="s">
        <v>18</v>
      </c>
      <c r="O245" s="314"/>
      <c r="P245" s="281"/>
      <c r="Q245" s="277"/>
      <c r="R245" s="277"/>
      <c r="S245" s="277"/>
      <c r="T245" s="277"/>
      <c r="U245" s="277"/>
      <c r="V245" s="203"/>
      <c r="W245" s="203"/>
      <c r="X245" s="277"/>
      <c r="Y245" s="566" t="e">
        <f>AA197*(D171/AA145)</f>
        <v>#DIV/0!</v>
      </c>
      <c r="Z245" s="567"/>
      <c r="AA245" s="568"/>
      <c r="AB245" s="289"/>
      <c r="AC245" s="290"/>
      <c r="AE245" s="548"/>
      <c r="AF245" s="548"/>
      <c r="AG245" s="548"/>
      <c r="AH245" s="548"/>
      <c r="AI245" s="548"/>
      <c r="AJ245" s="170"/>
      <c r="AK245" s="175"/>
      <c r="AP245" s="193"/>
      <c r="AQ245" s="193"/>
    </row>
    <row r="246" spans="1:43" s="169" customFormat="1" ht="3" customHeight="1" x14ac:dyDescent="0.3">
      <c r="B246" s="175"/>
      <c r="C246" s="170"/>
      <c r="D246" s="175"/>
      <c r="E246" s="175"/>
      <c r="F246" s="175"/>
      <c r="G246" s="175"/>
      <c r="H246" s="175"/>
      <c r="I246" s="175"/>
      <c r="J246" s="175"/>
      <c r="K246" s="175"/>
      <c r="L246" s="175"/>
      <c r="M246" s="175"/>
      <c r="N246" s="422"/>
      <c r="O246" s="203"/>
      <c r="P246" s="203"/>
      <c r="Q246" s="278"/>
      <c r="R246" s="277"/>
      <c r="S246" s="277"/>
      <c r="T246" s="277"/>
      <c r="U246" s="277"/>
      <c r="V246" s="277"/>
      <c r="W246" s="277"/>
      <c r="X246" s="291"/>
      <c r="Y246" s="277"/>
      <c r="Z246" s="282"/>
      <c r="AA246" s="283"/>
      <c r="AB246" s="289"/>
      <c r="AC246" s="285"/>
      <c r="AD246" s="287"/>
      <c r="AE246" s="548"/>
      <c r="AF246" s="548"/>
      <c r="AG246" s="548"/>
      <c r="AH246" s="548"/>
      <c r="AI246" s="548"/>
      <c r="AJ246" s="170"/>
      <c r="AK246" s="175"/>
      <c r="AP246" s="175"/>
      <c r="AQ246" s="175"/>
    </row>
    <row r="247" spans="1:43" s="262" customFormat="1" ht="16.5" x14ac:dyDescent="0.3">
      <c r="A247" s="169"/>
      <c r="B247" s="175"/>
      <c r="C247" s="170"/>
      <c r="D247" s="175"/>
      <c r="E247" s="175"/>
      <c r="F247" s="175"/>
      <c r="G247" s="175"/>
      <c r="H247" s="175"/>
      <c r="I247" s="175"/>
      <c r="J247" s="175"/>
      <c r="K247" s="175"/>
      <c r="L247" s="175"/>
      <c r="M247" s="193"/>
      <c r="N247" s="422" t="s">
        <v>91</v>
      </c>
      <c r="O247" s="314"/>
      <c r="P247" s="281"/>
      <c r="Q247" s="277"/>
      <c r="R247" s="277"/>
      <c r="S247" s="277"/>
      <c r="T247" s="277"/>
      <c r="U247" s="277"/>
      <c r="V247" s="277"/>
      <c r="W247" s="277"/>
      <c r="X247" s="277"/>
      <c r="Y247" s="566" t="e">
        <f>AA199*(D171/AA145)</f>
        <v>#DIV/0!</v>
      </c>
      <c r="Z247" s="567"/>
      <c r="AA247" s="568"/>
      <c r="AB247" s="292" t="s">
        <v>15</v>
      </c>
      <c r="AC247" s="290"/>
      <c r="AD247" s="287"/>
      <c r="AE247" s="548"/>
      <c r="AF247" s="548"/>
      <c r="AG247" s="548"/>
      <c r="AH247" s="548"/>
      <c r="AI247" s="548"/>
      <c r="AJ247" s="170"/>
      <c r="AK247" s="175"/>
      <c r="AP247" s="193"/>
      <c r="AQ247" s="193"/>
    </row>
    <row r="248" spans="1:43" s="169" customFormat="1" ht="3" customHeight="1" x14ac:dyDescent="0.3">
      <c r="B248" s="175"/>
      <c r="C248" s="170"/>
      <c r="D248" s="175"/>
      <c r="E248" s="175"/>
      <c r="F248" s="175"/>
      <c r="G248" s="175"/>
      <c r="H248" s="175"/>
      <c r="I248" s="175"/>
      <c r="J248" s="175"/>
      <c r="K248" s="175"/>
      <c r="L248" s="175"/>
      <c r="M248" s="175"/>
      <c r="N248" s="422"/>
      <c r="O248" s="203"/>
      <c r="P248" s="203"/>
      <c r="Q248" s="278"/>
      <c r="R248" s="277"/>
      <c r="S248" s="277"/>
      <c r="T248" s="277"/>
      <c r="U248" s="277"/>
      <c r="V248" s="277"/>
      <c r="W248" s="277"/>
      <c r="X248" s="291"/>
      <c r="Y248" s="277"/>
      <c r="Z248" s="282"/>
      <c r="AA248" s="293"/>
      <c r="AB248" s="294"/>
      <c r="AC248" s="285"/>
      <c r="AD248" s="287"/>
      <c r="AE248" s="548"/>
      <c r="AF248" s="548"/>
      <c r="AG248" s="548"/>
      <c r="AH248" s="548"/>
      <c r="AI248" s="548"/>
      <c r="AJ248" s="170"/>
      <c r="AK248" s="175"/>
      <c r="AP248" s="175"/>
      <c r="AQ248" s="175"/>
    </row>
    <row r="249" spans="1:43" s="262" customFormat="1" ht="16.5" x14ac:dyDescent="0.3">
      <c r="A249" s="234" t="s">
        <v>195</v>
      </c>
      <c r="B249" s="295"/>
      <c r="C249" s="295"/>
      <c r="D249" s="193"/>
      <c r="E249" s="296"/>
      <c r="F249" s="296"/>
      <c r="G249" s="296"/>
      <c r="H249" s="296"/>
      <c r="I249" s="296"/>
      <c r="J249" s="296"/>
      <c r="K249" s="296"/>
      <c r="L249" s="296"/>
      <c r="M249" s="193"/>
      <c r="N249" s="422" t="s">
        <v>92</v>
      </c>
      <c r="O249" s="314"/>
      <c r="P249" s="281"/>
      <c r="Q249" s="277"/>
      <c r="R249" s="277"/>
      <c r="S249" s="277"/>
      <c r="T249" s="277"/>
      <c r="U249" s="277"/>
      <c r="V249" s="277"/>
      <c r="W249" s="277"/>
      <c r="X249" s="277"/>
      <c r="Y249" s="566" t="e">
        <f>AA201*(D171/AA145)</f>
        <v>#DIV/0!</v>
      </c>
      <c r="Z249" s="567"/>
      <c r="AA249" s="568"/>
      <c r="AB249" s="294" t="s">
        <v>15</v>
      </c>
      <c r="AC249" s="290"/>
      <c r="AD249" s="287"/>
      <c r="AE249" s="548"/>
      <c r="AF249" s="548"/>
      <c r="AG249" s="548"/>
      <c r="AH249" s="548"/>
      <c r="AI249" s="548"/>
      <c r="AJ249" s="170"/>
      <c r="AK249" s="175"/>
      <c r="AP249" s="193"/>
      <c r="AQ249" s="193"/>
    </row>
    <row r="250" spans="1:43" s="169" customFormat="1" ht="3" customHeight="1" x14ac:dyDescent="0.3">
      <c r="A250" s="296"/>
      <c r="B250" s="296"/>
      <c r="C250" s="297"/>
      <c r="D250" s="296"/>
      <c r="E250" s="296"/>
      <c r="F250" s="296"/>
      <c r="G250" s="296"/>
      <c r="H250" s="296"/>
      <c r="I250" s="296"/>
      <c r="J250" s="296"/>
      <c r="K250" s="296"/>
      <c r="L250" s="296"/>
      <c r="M250" s="175"/>
      <c r="N250" s="422"/>
      <c r="O250" s="203"/>
      <c r="P250" s="203"/>
      <c r="Q250" s="278"/>
      <c r="R250" s="277"/>
      <c r="S250" s="277"/>
      <c r="T250" s="277"/>
      <c r="U250" s="277"/>
      <c r="V250" s="277"/>
      <c r="W250" s="277"/>
      <c r="X250" s="291"/>
      <c r="Y250" s="277"/>
      <c r="Z250" s="282"/>
      <c r="AA250" s="293"/>
      <c r="AB250" s="294"/>
      <c r="AC250" s="285"/>
      <c r="AH250" s="194"/>
      <c r="AJ250" s="175"/>
      <c r="AK250" s="175"/>
      <c r="AP250" s="175"/>
      <c r="AQ250" s="175"/>
    </row>
    <row r="251" spans="1:43" s="262" customFormat="1" ht="16.5" x14ac:dyDescent="0.3">
      <c r="A251" s="406" t="s">
        <v>20</v>
      </c>
      <c r="B251" s="298" t="s">
        <v>99</v>
      </c>
      <c r="C251" s="299"/>
      <c r="D251" s="300"/>
      <c r="E251" s="300"/>
      <c r="F251" s="300"/>
      <c r="G251" s="300"/>
      <c r="H251" s="300"/>
      <c r="I251" s="300"/>
      <c r="J251" s="300"/>
      <c r="K251" s="300"/>
      <c r="L251" s="227"/>
      <c r="M251" s="228"/>
      <c r="N251" s="422" t="s">
        <v>93</v>
      </c>
      <c r="O251" s="314"/>
      <c r="P251" s="301"/>
      <c r="Q251" s="277"/>
      <c r="R251" s="277"/>
      <c r="S251" s="277"/>
      <c r="T251" s="277"/>
      <c r="U251" s="277"/>
      <c r="V251" s="277"/>
      <c r="W251" s="277"/>
      <c r="X251" s="277"/>
      <c r="Y251" s="566" t="e">
        <f>AA203*(D171/AA145)</f>
        <v>#DIV/0!</v>
      </c>
      <c r="Z251" s="567"/>
      <c r="AA251" s="568"/>
      <c r="AB251" s="302" t="s">
        <v>15</v>
      </c>
      <c r="AC251" s="303"/>
      <c r="AE251" s="304" t="e">
        <f>IF(Y251&lt;0.5,"X","")</f>
        <v>#DIV/0!</v>
      </c>
      <c r="AF251" s="6" t="s">
        <v>0</v>
      </c>
      <c r="AG251" s="6"/>
      <c r="AH251" s="47" t="e">
        <f>IF(Y251&gt;=0.5,"X","")</f>
        <v>#DIV/0!</v>
      </c>
      <c r="AI251" s="6" t="s">
        <v>1</v>
      </c>
      <c r="AK251" s="175"/>
      <c r="AP251" s="193"/>
      <c r="AQ251" s="193"/>
    </row>
    <row r="252" spans="1:43" s="169" customFormat="1" ht="3" customHeight="1" x14ac:dyDescent="0.3">
      <c r="A252" s="305"/>
      <c r="B252" s="255"/>
      <c r="C252" s="300"/>
      <c r="D252" s="300"/>
      <c r="E252" s="300"/>
      <c r="F252" s="300"/>
      <c r="G252" s="300"/>
      <c r="H252" s="300"/>
      <c r="I252" s="300"/>
      <c r="J252" s="300"/>
      <c r="K252" s="300"/>
      <c r="L252" s="227"/>
      <c r="M252" s="227"/>
      <c r="N252" s="422"/>
      <c r="O252" s="314"/>
      <c r="P252" s="281"/>
      <c r="Q252" s="277"/>
      <c r="R252" s="277"/>
      <c r="S252" s="277"/>
      <c r="T252" s="277"/>
      <c r="U252" s="277"/>
      <c r="V252" s="277"/>
      <c r="W252" s="277"/>
      <c r="X252" s="291"/>
      <c r="Y252" s="277"/>
      <c r="Z252" s="306"/>
      <c r="AA252" s="307"/>
      <c r="AB252" s="302"/>
      <c r="AC252" s="308"/>
      <c r="AE252" s="309"/>
      <c r="AF252" s="310"/>
      <c r="AG252" s="198"/>
      <c r="AH252" s="311"/>
      <c r="AI252" s="310"/>
      <c r="AK252" s="199"/>
      <c r="AP252" s="175"/>
      <c r="AQ252" s="175"/>
    </row>
    <row r="253" spans="1:43" s="262" customFormat="1" ht="16.5" x14ac:dyDescent="0.3">
      <c r="A253" s="406" t="s">
        <v>20</v>
      </c>
      <c r="B253" s="312" t="s">
        <v>100</v>
      </c>
      <c r="C253" s="299"/>
      <c r="D253" s="300"/>
      <c r="E253" s="300"/>
      <c r="F253" s="300"/>
      <c r="G253" s="300"/>
      <c r="H253" s="300"/>
      <c r="I253" s="300"/>
      <c r="J253" s="300"/>
      <c r="K253" s="300"/>
      <c r="L253" s="227"/>
      <c r="M253" s="228"/>
      <c r="N253" s="422" t="s">
        <v>19</v>
      </c>
      <c r="O253" s="314"/>
      <c r="P253" s="281"/>
      <c r="Q253" s="277"/>
      <c r="R253" s="277"/>
      <c r="S253" s="277"/>
      <c r="T253" s="277"/>
      <c r="U253" s="277"/>
      <c r="V253" s="277"/>
      <c r="W253" s="277"/>
      <c r="X253" s="277"/>
      <c r="Y253" s="566" t="e">
        <f>AA205*(D171/AA145)</f>
        <v>#DIV/0!</v>
      </c>
      <c r="Z253" s="567"/>
      <c r="AA253" s="568"/>
      <c r="AB253" s="302" t="s">
        <v>16</v>
      </c>
      <c r="AC253" s="303"/>
      <c r="AE253" s="304" t="e">
        <f>IF(Y253&lt;=200,"X","")</f>
        <v>#DIV/0!</v>
      </c>
      <c r="AF253" s="6" t="s">
        <v>0</v>
      </c>
      <c r="AG253" s="6"/>
      <c r="AH253" s="47" t="e">
        <f>IF(Y253&gt;200,"X","")</f>
        <v>#DIV/0!</v>
      </c>
      <c r="AI253" s="6" t="s">
        <v>1</v>
      </c>
      <c r="AK253" s="199"/>
      <c r="AP253" s="193"/>
      <c r="AQ253" s="193"/>
    </row>
    <row r="254" spans="1:43" s="169" customFormat="1" ht="3" customHeight="1" x14ac:dyDescent="0.3">
      <c r="A254" s="305"/>
      <c r="B254" s="255"/>
      <c r="C254" s="300"/>
      <c r="D254" s="300"/>
      <c r="E254" s="300"/>
      <c r="F254" s="300"/>
      <c r="G254" s="300"/>
      <c r="H254" s="300"/>
      <c r="I254" s="300"/>
      <c r="J254" s="300"/>
      <c r="K254" s="300"/>
      <c r="L254" s="227"/>
      <c r="M254" s="227"/>
      <c r="N254" s="422"/>
      <c r="O254" s="314"/>
      <c r="P254" s="281"/>
      <c r="Q254" s="277"/>
      <c r="R254" s="277"/>
      <c r="S254" s="277"/>
      <c r="T254" s="277"/>
      <c r="U254" s="277"/>
      <c r="V254" s="277"/>
      <c r="W254" s="277"/>
      <c r="X254" s="291"/>
      <c r="Y254" s="277"/>
      <c r="Z254" s="306"/>
      <c r="AA254" s="307"/>
      <c r="AB254" s="302"/>
      <c r="AC254" s="308"/>
      <c r="AF254" s="198"/>
      <c r="AG254" s="198"/>
      <c r="AH254" s="194"/>
      <c r="AI254" s="198"/>
      <c r="AK254" s="199"/>
      <c r="AP254" s="175"/>
      <c r="AQ254" s="175"/>
    </row>
    <row r="255" spans="1:43" s="262" customFormat="1" ht="16.5" x14ac:dyDescent="0.3">
      <c r="A255" s="406" t="s">
        <v>20</v>
      </c>
      <c r="B255" s="556" t="s">
        <v>172</v>
      </c>
      <c r="C255" s="556"/>
      <c r="D255" s="556"/>
      <c r="E255" s="556"/>
      <c r="F255" s="556"/>
      <c r="G255" s="556"/>
      <c r="H255" s="556"/>
      <c r="I255" s="556"/>
      <c r="J255" s="556"/>
      <c r="K255" s="556"/>
      <c r="L255" s="556"/>
      <c r="M255" s="556"/>
      <c r="N255" s="422" t="s">
        <v>94</v>
      </c>
      <c r="O255" s="314"/>
      <c r="P255" s="281"/>
      <c r="Q255" s="277"/>
      <c r="R255" s="277"/>
      <c r="S255" s="277"/>
      <c r="T255" s="277"/>
      <c r="U255" s="277"/>
      <c r="V255" s="277"/>
      <c r="W255" s="277"/>
      <c r="X255" s="277"/>
      <c r="Y255" s="566" t="e">
        <f>AA207*(D171/AA145)</f>
        <v>#DIV/0!</v>
      </c>
      <c r="Z255" s="567"/>
      <c r="AA255" s="568"/>
      <c r="AB255" s="302" t="s">
        <v>15</v>
      </c>
      <c r="AC255" s="198"/>
      <c r="AE255" s="269"/>
      <c r="AF255" s="123"/>
      <c r="AG255" s="6"/>
      <c r="AH255" s="270" t="str">
        <f>IF(W259&gt;=10%,"X","")</f>
        <v/>
      </c>
      <c r="AI255" s="123"/>
      <c r="AK255" s="199"/>
      <c r="AP255" s="193"/>
      <c r="AQ255" s="193"/>
    </row>
    <row r="256" spans="1:43" s="169" customFormat="1" ht="3" customHeight="1" x14ac:dyDescent="0.3">
      <c r="A256" s="305"/>
      <c r="B256" s="556"/>
      <c r="C256" s="556"/>
      <c r="D256" s="556"/>
      <c r="E256" s="556"/>
      <c r="F256" s="556"/>
      <c r="G256" s="556"/>
      <c r="H256" s="556"/>
      <c r="I256" s="556"/>
      <c r="J256" s="556"/>
      <c r="K256" s="556"/>
      <c r="L256" s="556"/>
      <c r="M256" s="556"/>
      <c r="N256" s="422"/>
      <c r="O256" s="314"/>
      <c r="P256" s="281"/>
      <c r="Q256" s="277"/>
      <c r="R256" s="277"/>
      <c r="S256" s="277"/>
      <c r="T256" s="277"/>
      <c r="U256" s="277"/>
      <c r="V256" s="277"/>
      <c r="W256" s="277"/>
      <c r="X256" s="291"/>
      <c r="Y256" s="277"/>
      <c r="Z256" s="306"/>
      <c r="AA256" s="307"/>
      <c r="AB256" s="302"/>
      <c r="AC256" s="308"/>
      <c r="AF256" s="198"/>
      <c r="AG256" s="198"/>
      <c r="AH256" s="194"/>
      <c r="AI256" s="198"/>
      <c r="AK256" s="199"/>
      <c r="AP256" s="175"/>
      <c r="AQ256" s="175"/>
    </row>
    <row r="257" spans="1:46" s="262" customFormat="1" ht="16.5" x14ac:dyDescent="0.3">
      <c r="A257" s="201"/>
      <c r="B257" s="556"/>
      <c r="C257" s="556"/>
      <c r="D257" s="556"/>
      <c r="E257" s="556"/>
      <c r="F257" s="556"/>
      <c r="G257" s="556"/>
      <c r="H257" s="556"/>
      <c r="I257" s="556"/>
      <c r="J257" s="556"/>
      <c r="K257" s="556"/>
      <c r="L257" s="556"/>
      <c r="M257" s="556"/>
      <c r="N257" s="422" t="s">
        <v>21</v>
      </c>
      <c r="O257" s="314"/>
      <c r="P257" s="281"/>
      <c r="Q257" s="277"/>
      <c r="R257" s="277"/>
      <c r="S257" s="277"/>
      <c r="T257" s="277"/>
      <c r="U257" s="277"/>
      <c r="V257" s="277"/>
      <c r="W257" s="277"/>
      <c r="X257" s="277"/>
      <c r="Y257" s="566" t="e">
        <f>AA209*(D171/AA145)</f>
        <v>#DIV/0!</v>
      </c>
      <c r="Z257" s="567"/>
      <c r="AA257" s="568"/>
      <c r="AB257" s="302" t="s">
        <v>15</v>
      </c>
      <c r="AC257" s="198"/>
      <c r="AE257" s="269"/>
      <c r="AF257" s="123"/>
      <c r="AG257" s="6"/>
      <c r="AH257" s="270"/>
      <c r="AI257" s="123"/>
      <c r="AK257" s="199"/>
      <c r="AP257" s="193"/>
      <c r="AQ257" s="193"/>
    </row>
    <row r="258" spans="1:46" s="169" customFormat="1" ht="3" customHeight="1" x14ac:dyDescent="0.3">
      <c r="A258" s="305"/>
      <c r="B258" s="300"/>
      <c r="C258" s="300"/>
      <c r="D258" s="300"/>
      <c r="E258" s="300"/>
      <c r="F258" s="300"/>
      <c r="G258" s="300"/>
      <c r="H258" s="300"/>
      <c r="I258" s="300"/>
      <c r="J258" s="300"/>
      <c r="K258" s="300"/>
      <c r="L258" s="227"/>
      <c r="M258" s="227"/>
      <c r="N258" s="422"/>
      <c r="O258" s="314"/>
      <c r="P258" s="203"/>
      <c r="Q258" s="277"/>
      <c r="R258" s="277"/>
      <c r="S258" s="277"/>
      <c r="T258" s="277"/>
      <c r="U258" s="277"/>
      <c r="V258" s="277"/>
      <c r="W258" s="277"/>
      <c r="X258" s="291"/>
      <c r="Y258" s="277"/>
      <c r="Z258" s="306"/>
      <c r="AA258" s="307"/>
      <c r="AB258" s="302"/>
      <c r="AC258" s="198"/>
      <c r="AE258" s="309"/>
      <c r="AF258" s="310"/>
      <c r="AG258" s="198"/>
      <c r="AH258" s="311"/>
      <c r="AI258" s="310"/>
      <c r="AK258" s="199"/>
      <c r="AP258" s="175"/>
      <c r="AQ258" s="175"/>
    </row>
    <row r="259" spans="1:46" s="262" customFormat="1" ht="16.5" x14ac:dyDescent="0.3">
      <c r="A259" s="406" t="s">
        <v>20</v>
      </c>
      <c r="B259" s="312" t="s">
        <v>101</v>
      </c>
      <c r="C259" s="299"/>
      <c r="D259" s="300"/>
      <c r="E259" s="300"/>
      <c r="F259" s="300"/>
      <c r="G259" s="300"/>
      <c r="H259" s="300"/>
      <c r="I259" s="300"/>
      <c r="J259" s="300"/>
      <c r="K259" s="300"/>
      <c r="L259" s="227"/>
      <c r="M259" s="228"/>
      <c r="N259" s="422" t="s">
        <v>95</v>
      </c>
      <c r="O259" s="314"/>
      <c r="P259" s="281"/>
      <c r="Q259" s="277"/>
      <c r="R259" s="277"/>
      <c r="S259" s="277"/>
      <c r="T259" s="277"/>
      <c r="U259" s="277"/>
      <c r="V259" s="277"/>
      <c r="W259" s="277"/>
      <c r="X259" s="277"/>
      <c r="Y259" s="609" t="e">
        <f>(Y247*9)/Y245</f>
        <v>#DIV/0!</v>
      </c>
      <c r="Z259" s="610"/>
      <c r="AA259" s="611"/>
      <c r="AB259" s="315"/>
      <c r="AC259" s="316"/>
      <c r="AE259" s="304" t="e">
        <f>IF(Y259&lt;=35%,"X","")</f>
        <v>#DIV/0!</v>
      </c>
      <c r="AF259" s="6" t="s">
        <v>0</v>
      </c>
      <c r="AG259" s="6"/>
      <c r="AH259" s="47" t="e">
        <f>IF(Y259&gt;35%,"X","")</f>
        <v>#DIV/0!</v>
      </c>
      <c r="AI259" s="6" t="s">
        <v>1</v>
      </c>
      <c r="AK259" s="199"/>
      <c r="AP259" s="193"/>
      <c r="AQ259" s="193"/>
    </row>
    <row r="260" spans="1:46" s="169" customFormat="1" ht="3" customHeight="1" x14ac:dyDescent="0.3">
      <c r="A260" s="305"/>
      <c r="B260" s="255"/>
      <c r="C260" s="300"/>
      <c r="D260" s="300"/>
      <c r="E260" s="300"/>
      <c r="F260" s="300"/>
      <c r="G260" s="300"/>
      <c r="H260" s="300"/>
      <c r="I260" s="300"/>
      <c r="J260" s="300"/>
      <c r="K260" s="300"/>
      <c r="L260" s="227"/>
      <c r="M260" s="227"/>
      <c r="N260" s="422"/>
      <c r="O260" s="314"/>
      <c r="P260" s="281"/>
      <c r="Q260" s="277"/>
      <c r="R260" s="277"/>
      <c r="S260" s="277"/>
      <c r="T260" s="277"/>
      <c r="U260" s="277"/>
      <c r="V260" s="277"/>
      <c r="W260" s="277"/>
      <c r="X260" s="291"/>
      <c r="Y260" s="277"/>
      <c r="Z260" s="306"/>
      <c r="AA260" s="307"/>
      <c r="AB260" s="302"/>
      <c r="AC260" s="308"/>
      <c r="AE260" s="309"/>
      <c r="AF260" s="310"/>
      <c r="AG260" s="198"/>
      <c r="AH260" s="311"/>
      <c r="AI260" s="310"/>
      <c r="AK260" s="199"/>
      <c r="AP260" s="175"/>
      <c r="AQ260" s="175"/>
    </row>
    <row r="261" spans="1:46" s="262" customFormat="1" ht="16.5" x14ac:dyDescent="0.3">
      <c r="A261" s="406" t="s">
        <v>20</v>
      </c>
      <c r="B261" s="312" t="s">
        <v>102</v>
      </c>
      <c r="C261" s="299"/>
      <c r="D261" s="300"/>
      <c r="E261" s="300"/>
      <c r="F261" s="300"/>
      <c r="G261" s="300"/>
      <c r="H261" s="300"/>
      <c r="I261" s="300"/>
      <c r="J261" s="300"/>
      <c r="K261" s="300"/>
      <c r="L261" s="227"/>
      <c r="M261" s="228"/>
      <c r="N261" s="422" t="s">
        <v>96</v>
      </c>
      <c r="O261" s="314"/>
      <c r="P261" s="281"/>
      <c r="Q261" s="277"/>
      <c r="R261" s="277"/>
      <c r="S261" s="277"/>
      <c r="T261" s="277"/>
      <c r="U261" s="277"/>
      <c r="V261" s="277"/>
      <c r="W261" s="277"/>
      <c r="X261" s="277"/>
      <c r="Y261" s="609" t="e">
        <f>(Y249*9)/Y245</f>
        <v>#DIV/0!</v>
      </c>
      <c r="Z261" s="610"/>
      <c r="AA261" s="611"/>
      <c r="AB261" s="302"/>
      <c r="AC261" s="198"/>
      <c r="AE261" s="304" t="e">
        <f>IF(Y261&lt;10%,"X","")</f>
        <v>#DIV/0!</v>
      </c>
      <c r="AF261" s="6" t="s">
        <v>0</v>
      </c>
      <c r="AG261" s="6"/>
      <c r="AH261" s="47" t="e">
        <f>IF(Y261&gt;=10%,"X","")</f>
        <v>#DIV/0!</v>
      </c>
      <c r="AI261" s="6" t="s">
        <v>1</v>
      </c>
      <c r="AK261" s="199"/>
      <c r="AP261" s="193"/>
      <c r="AQ261" s="193"/>
    </row>
    <row r="262" spans="1:46" s="169" customFormat="1" ht="3" customHeight="1" x14ac:dyDescent="0.3">
      <c r="A262" s="305"/>
      <c r="B262" s="255"/>
      <c r="C262" s="300"/>
      <c r="D262" s="300"/>
      <c r="E262" s="300"/>
      <c r="F262" s="300"/>
      <c r="G262" s="300"/>
      <c r="H262" s="300"/>
      <c r="I262" s="300"/>
      <c r="J262" s="300"/>
      <c r="K262" s="300"/>
      <c r="L262" s="227"/>
      <c r="M262" s="227"/>
      <c r="N262" s="422"/>
      <c r="O262" s="314"/>
      <c r="P262" s="281"/>
      <c r="Q262" s="277"/>
      <c r="R262" s="277"/>
      <c r="S262" s="277"/>
      <c r="T262" s="277"/>
      <c r="U262" s="277"/>
      <c r="V262" s="277"/>
      <c r="W262" s="277"/>
      <c r="X262" s="291"/>
      <c r="Y262" s="277"/>
      <c r="Z262" s="306"/>
      <c r="AA262" s="307"/>
      <c r="AB262" s="302"/>
      <c r="AC262" s="198"/>
      <c r="AE262" s="177"/>
      <c r="AF262" s="6"/>
      <c r="AG262" s="198"/>
      <c r="AH262" s="176"/>
      <c r="AI262" s="6"/>
      <c r="AK262" s="199"/>
      <c r="AP262" s="175"/>
      <c r="AQ262" s="175"/>
    </row>
    <row r="263" spans="1:46" s="262" customFormat="1" ht="16.5" x14ac:dyDescent="0.3">
      <c r="A263" s="406" t="s">
        <v>20</v>
      </c>
      <c r="B263" s="312" t="s">
        <v>103</v>
      </c>
      <c r="C263" s="299"/>
      <c r="D263" s="300"/>
      <c r="E263" s="300"/>
      <c r="F263" s="300"/>
      <c r="G263" s="300"/>
      <c r="H263" s="300"/>
      <c r="I263" s="300"/>
      <c r="J263" s="300"/>
      <c r="K263" s="300"/>
      <c r="L263" s="227"/>
      <c r="M263" s="228"/>
      <c r="N263" s="422" t="s">
        <v>97</v>
      </c>
      <c r="O263" s="314"/>
      <c r="P263" s="281"/>
      <c r="Q263" s="277"/>
      <c r="R263" s="277"/>
      <c r="S263" s="277"/>
      <c r="T263" s="277"/>
      <c r="U263" s="277"/>
      <c r="V263" s="277"/>
      <c r="W263" s="277"/>
      <c r="X263" s="277"/>
      <c r="Y263" s="609" t="e">
        <f>(Y257*4)/Y245</f>
        <v>#DIV/0!</v>
      </c>
      <c r="Z263" s="610"/>
      <c r="AA263" s="611"/>
      <c r="AB263" s="302"/>
      <c r="AC263" s="316"/>
      <c r="AE263" s="304" t="e">
        <f>IF(Y263&lt;=35%,"X","")</f>
        <v>#DIV/0!</v>
      </c>
      <c r="AF263" s="6" t="s">
        <v>0</v>
      </c>
      <c r="AG263" s="6"/>
      <c r="AH263" s="47" t="e">
        <f>IF(Y263&gt;35%,"X","")</f>
        <v>#DIV/0!</v>
      </c>
      <c r="AI263" s="6" t="s">
        <v>1</v>
      </c>
      <c r="AK263" s="199"/>
      <c r="AP263" s="193"/>
      <c r="AQ263" s="193"/>
    </row>
    <row r="264" spans="1:46" s="169" customFormat="1" ht="3" customHeight="1" x14ac:dyDescent="0.3">
      <c r="A264" s="317"/>
      <c r="B264" s="228"/>
      <c r="C264" s="228"/>
      <c r="D264" s="228"/>
      <c r="E264" s="228"/>
      <c r="F264" s="228"/>
      <c r="G264" s="228"/>
      <c r="H264" s="228"/>
      <c r="I264" s="228"/>
      <c r="J264" s="228"/>
      <c r="K264" s="228"/>
      <c r="L264" s="227"/>
      <c r="M264" s="227"/>
      <c r="N264" s="318"/>
      <c r="O264" s="319"/>
      <c r="P264" s="319"/>
      <c r="Q264" s="320"/>
      <c r="R264" s="321"/>
      <c r="S264" s="321"/>
      <c r="T264" s="319"/>
      <c r="U264" s="319"/>
      <c r="V264" s="319"/>
      <c r="W264" s="319"/>
      <c r="X264" s="319"/>
      <c r="Y264" s="319"/>
      <c r="Z264" s="319"/>
      <c r="AA264" s="319"/>
      <c r="AB264" s="322"/>
      <c r="AC264" s="253"/>
      <c r="AF264" s="198"/>
      <c r="AG264" s="198"/>
      <c r="AH264" s="194"/>
      <c r="AI264" s="198"/>
      <c r="AK264" s="199"/>
      <c r="AL264" s="175"/>
      <c r="AM264" s="175"/>
      <c r="AN264" s="175"/>
      <c r="AO264" s="175"/>
      <c r="AP264" s="175"/>
      <c r="AQ264" s="175"/>
    </row>
    <row r="265" spans="1:46" s="169" customFormat="1" ht="3" customHeight="1" x14ac:dyDescent="0.3">
      <c r="A265" s="305"/>
      <c r="B265" s="323"/>
      <c r="C265" s="300"/>
      <c r="D265" s="323"/>
      <c r="E265" s="323"/>
      <c r="F265" s="323"/>
      <c r="G265" s="323"/>
      <c r="H265" s="323"/>
      <c r="I265" s="323"/>
      <c r="J265" s="323"/>
      <c r="K265" s="323"/>
      <c r="L265" s="317"/>
      <c r="M265" s="317"/>
      <c r="AB265" s="198"/>
      <c r="AC265" s="198"/>
      <c r="AE265" s="177"/>
      <c r="AF265" s="6"/>
      <c r="AG265" s="198"/>
      <c r="AH265" s="176"/>
      <c r="AI265" s="6"/>
      <c r="AK265" s="199"/>
      <c r="AL265" s="175"/>
      <c r="AM265" s="175"/>
      <c r="AN265" s="175"/>
      <c r="AO265" s="175"/>
      <c r="AP265" s="175"/>
      <c r="AQ265" s="175"/>
    </row>
    <row r="266" spans="1:46" s="262" customFormat="1" ht="16.5" x14ac:dyDescent="0.3">
      <c r="A266" s="406" t="s">
        <v>20</v>
      </c>
      <c r="B266" s="219" t="s">
        <v>212</v>
      </c>
      <c r="C266" s="432"/>
      <c r="D266" s="323"/>
      <c r="E266" s="323"/>
      <c r="F266" s="323"/>
      <c r="G266" s="323"/>
      <c r="H266" s="323"/>
      <c r="I266" s="323"/>
      <c r="J266" s="323"/>
      <c r="K266" s="323"/>
      <c r="L266" s="317"/>
      <c r="M266" s="324"/>
      <c r="N266" s="325"/>
      <c r="O266" s="325"/>
      <c r="P266" s="181"/>
      <c r="Q266" s="326"/>
      <c r="R266" s="326"/>
      <c r="S266" s="326"/>
      <c r="T266" s="326"/>
      <c r="U266" s="326"/>
      <c r="V266" s="326"/>
      <c r="W266" s="326"/>
      <c r="X266" s="326"/>
      <c r="Y266" s="326"/>
      <c r="Z266" s="326"/>
      <c r="AA266" s="326"/>
      <c r="AB266" s="198"/>
      <c r="AC266" s="198"/>
      <c r="AE266" s="304" t="str">
        <f>IF(AH220="X","X","")</f>
        <v/>
      </c>
      <c r="AF266" s="6" t="s">
        <v>0</v>
      </c>
      <c r="AG266" s="6"/>
      <c r="AH266" s="47" t="str">
        <f>IF(AE220="X","X","")</f>
        <v/>
      </c>
      <c r="AI266" s="6" t="s">
        <v>1</v>
      </c>
      <c r="AK266" s="199"/>
      <c r="AL266" s="193"/>
      <c r="AM266" s="193"/>
      <c r="AN266" s="193"/>
      <c r="AO266" s="193"/>
      <c r="AP266" s="193"/>
      <c r="AQ266" s="193"/>
    </row>
    <row r="267" spans="1:46" s="169" customFormat="1" ht="3" customHeight="1" x14ac:dyDescent="0.3">
      <c r="A267" s="305"/>
      <c r="B267" s="228"/>
      <c r="C267" s="300"/>
      <c r="D267" s="323"/>
      <c r="E267" s="323"/>
      <c r="F267" s="323"/>
      <c r="G267" s="323"/>
      <c r="H267" s="323"/>
      <c r="I267" s="323"/>
      <c r="J267" s="323"/>
      <c r="K267" s="323"/>
      <c r="L267" s="317"/>
      <c r="M267" s="317"/>
      <c r="AB267" s="198"/>
      <c r="AC267" s="198"/>
      <c r="AE267" s="177"/>
      <c r="AF267" s="6"/>
      <c r="AG267" s="198"/>
      <c r="AH267" s="176"/>
      <c r="AI267" s="6"/>
      <c r="AK267" s="199"/>
      <c r="AL267" s="175"/>
      <c r="AM267" s="175"/>
      <c r="AN267" s="175"/>
      <c r="AO267" s="175"/>
      <c r="AP267" s="175"/>
      <c r="AQ267" s="175"/>
    </row>
    <row r="268" spans="1:46" s="262" customFormat="1" ht="16.5" x14ac:dyDescent="0.3">
      <c r="A268" s="406" t="s">
        <v>20</v>
      </c>
      <c r="B268" s="432" t="s">
        <v>211</v>
      </c>
      <c r="C268" s="432"/>
      <c r="D268" s="323"/>
      <c r="E268" s="323"/>
      <c r="F268" s="323"/>
      <c r="G268" s="323"/>
      <c r="H268" s="323"/>
      <c r="I268" s="323"/>
      <c r="J268" s="323"/>
      <c r="K268" s="323"/>
      <c r="L268" s="317"/>
      <c r="M268" s="317"/>
      <c r="N268" s="198"/>
      <c r="O268" s="198"/>
      <c r="P268" s="198"/>
      <c r="Q268" s="198"/>
      <c r="R268" s="198"/>
      <c r="S268" s="198"/>
      <c r="T268" s="198"/>
      <c r="U268" s="198"/>
      <c r="V268" s="198"/>
      <c r="W268" s="198"/>
      <c r="X268" s="198"/>
      <c r="Y268" s="198"/>
      <c r="Z268" s="198"/>
      <c r="AA268" s="198"/>
      <c r="AB268" s="198"/>
      <c r="AC268" s="198"/>
      <c r="AE268" s="304" t="str">
        <f>IF(AH222="X","X","")</f>
        <v/>
      </c>
      <c r="AF268" s="6" t="s">
        <v>0</v>
      </c>
      <c r="AG268" s="6"/>
      <c r="AH268" s="47" t="str">
        <f>IF(AE222="X","X","")</f>
        <v/>
      </c>
      <c r="AI268" s="6" t="s">
        <v>1</v>
      </c>
      <c r="AK268" s="199"/>
      <c r="AL268" s="193"/>
      <c r="AM268" s="193"/>
      <c r="AN268" s="193"/>
      <c r="AO268" s="193"/>
      <c r="AP268" s="193"/>
      <c r="AQ268" s="193"/>
    </row>
    <row r="269" spans="1:46" s="169" customFormat="1" ht="3" customHeight="1" x14ac:dyDescent="0.3">
      <c r="A269" s="194"/>
      <c r="B269" s="228"/>
      <c r="C269" s="327"/>
      <c r="D269" s="38"/>
      <c r="E269" s="38"/>
      <c r="F269" s="38"/>
      <c r="G269" s="38"/>
      <c r="H269" s="38"/>
      <c r="I269" s="38"/>
      <c r="J269" s="38"/>
      <c r="K269" s="38"/>
      <c r="L269" s="194"/>
      <c r="M269" s="194"/>
      <c r="Q269" s="328"/>
      <c r="R269" s="174"/>
      <c r="S269" s="174"/>
      <c r="AB269" s="251"/>
      <c r="AC269" s="251"/>
      <c r="AE269" s="177"/>
      <c r="AF269" s="6"/>
      <c r="AG269" s="198"/>
      <c r="AH269" s="176"/>
      <c r="AI269" s="6"/>
      <c r="AK269" s="199"/>
      <c r="AL269" s="175"/>
      <c r="AM269" s="175"/>
      <c r="AN269" s="175"/>
      <c r="AO269" s="175"/>
      <c r="AP269" s="175"/>
      <c r="AQ269" s="175"/>
    </row>
    <row r="270" spans="1:46" s="169" customFormat="1" ht="16.5" x14ac:dyDescent="0.3">
      <c r="A270" s="407" t="s">
        <v>20</v>
      </c>
      <c r="B270" s="167" t="s">
        <v>210</v>
      </c>
      <c r="C270" s="330"/>
      <c r="D270" s="189"/>
      <c r="E270" s="189"/>
      <c r="F270" s="189"/>
      <c r="G270" s="189"/>
      <c r="H270" s="189"/>
      <c r="I270" s="189"/>
      <c r="J270" s="189"/>
      <c r="K270" s="189"/>
      <c r="L270" s="194"/>
      <c r="M270" s="194"/>
      <c r="AE270" s="304" t="str">
        <f>IF(AH225="X","X","")</f>
        <v/>
      </c>
      <c r="AF270" s="6" t="s">
        <v>0</v>
      </c>
      <c r="AG270" s="198"/>
      <c r="AH270" s="47" t="str">
        <f>IF(AE225="X","X","")</f>
        <v/>
      </c>
      <c r="AI270" s="6" t="s">
        <v>1</v>
      </c>
      <c r="AK270" s="199"/>
      <c r="AL270" s="175"/>
      <c r="AM270" s="175"/>
      <c r="AN270" s="175"/>
      <c r="AO270" s="175"/>
      <c r="AP270" s="175"/>
      <c r="AQ270" s="175"/>
    </row>
    <row r="271" spans="1:46" s="169" customFormat="1" ht="16.5" x14ac:dyDescent="0.3">
      <c r="A271" s="329"/>
      <c r="B271" s="189"/>
      <c r="C271" s="330"/>
      <c r="D271" s="189"/>
      <c r="E271" s="189"/>
      <c r="F271" s="189"/>
      <c r="G271" s="189"/>
      <c r="H271" s="189"/>
      <c r="I271" s="189"/>
      <c r="J271" s="189"/>
      <c r="K271" s="189"/>
      <c r="L271" s="194"/>
      <c r="M271" s="194"/>
      <c r="AD271" s="274"/>
      <c r="AE271" s="200"/>
      <c r="AF271" s="198"/>
      <c r="AG271" s="226"/>
      <c r="AH271" s="200"/>
      <c r="AJ271" s="123"/>
      <c r="AK271" s="199"/>
      <c r="AL271" s="175"/>
      <c r="AM271" s="175"/>
      <c r="AN271" s="175"/>
      <c r="AO271" s="175"/>
      <c r="AP271" s="175"/>
      <c r="AQ271" s="175"/>
    </row>
    <row r="272" spans="1:46" s="25" customFormat="1" ht="15" customHeight="1" x14ac:dyDescent="0.3">
      <c r="A272" s="355"/>
      <c r="B272" s="271"/>
      <c r="C272" s="6"/>
      <c r="E272" s="174"/>
      <c r="F272" s="356"/>
      <c r="G272" s="90"/>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352"/>
      <c r="AE272" s="352"/>
      <c r="AF272" s="352"/>
      <c r="AG272" s="352"/>
      <c r="AH272" s="352"/>
      <c r="AI272" s="352"/>
      <c r="AJ272" s="352"/>
      <c r="AK272" s="353"/>
      <c r="AL272" s="353"/>
      <c r="AM272" s="196"/>
      <c r="AN272" s="196"/>
      <c r="AO272" s="196"/>
      <c r="AP272" s="354"/>
      <c r="AQ272" s="354"/>
      <c r="AR272" s="122"/>
      <c r="AS272" s="196"/>
      <c r="AT272" s="122"/>
    </row>
    <row r="273" spans="1:43" s="3" customFormat="1" ht="15.75"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28"/>
      <c r="AK273" s="28"/>
      <c r="AL273" s="28"/>
      <c r="AM273" s="28"/>
      <c r="AN273" s="28"/>
      <c r="AO273" s="28"/>
      <c r="AP273" s="28"/>
      <c r="AQ273" s="28"/>
    </row>
    <row r="274" spans="1:43" x14ac:dyDescent="0.25">
      <c r="AC274" s="2"/>
      <c r="AF274" s="46" t="s">
        <v>162</v>
      </c>
    </row>
    <row r="275" spans="1:43" ht="6" customHeight="1" x14ac:dyDescent="0.25">
      <c r="AC275" s="2"/>
      <c r="AF275" s="46"/>
    </row>
    <row r="276" spans="1:43" s="54" customFormat="1" ht="18" customHeight="1" x14ac:dyDescent="0.25">
      <c r="A276" s="550" t="s">
        <v>202</v>
      </c>
      <c r="B276" s="550"/>
      <c r="C276" s="550"/>
      <c r="D276" s="550"/>
      <c r="E276" s="550"/>
      <c r="F276" s="550"/>
      <c r="G276" s="550"/>
      <c r="H276" s="550"/>
      <c r="I276" s="550"/>
      <c r="J276" s="550"/>
      <c r="K276" s="550"/>
      <c r="L276" s="550"/>
      <c r="M276" s="550"/>
      <c r="N276" s="550"/>
      <c r="O276" s="550"/>
      <c r="P276" s="550"/>
      <c r="Q276" s="550"/>
      <c r="R276" s="550"/>
      <c r="S276" s="550"/>
      <c r="T276" s="550"/>
      <c r="U276" s="550"/>
      <c r="V276" s="550"/>
      <c r="W276" s="550"/>
      <c r="X276" s="550"/>
      <c r="Y276" s="550"/>
      <c r="Z276" s="550"/>
      <c r="AA276" s="550"/>
      <c r="AB276" s="550"/>
      <c r="AC276" s="550"/>
      <c r="AD276" s="550"/>
      <c r="AE276" s="550"/>
      <c r="AF276" s="550"/>
      <c r="AG276" s="550"/>
      <c r="AH276" s="550"/>
      <c r="AI276" s="550"/>
      <c r="AJ276" s="53"/>
      <c r="AK276" s="53"/>
      <c r="AL276" s="53"/>
      <c r="AM276" s="53"/>
      <c r="AN276" s="53"/>
      <c r="AO276" s="53"/>
      <c r="AP276" s="53"/>
      <c r="AQ276" s="53"/>
    </row>
    <row r="277" spans="1:43" s="3" customFormat="1" ht="15.75"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28"/>
      <c r="AK277" s="28"/>
      <c r="AL277" s="28"/>
      <c r="AM277" s="28"/>
      <c r="AN277" s="28"/>
      <c r="AO277" s="28"/>
      <c r="AP277" s="28"/>
      <c r="AQ277" s="28"/>
    </row>
    <row r="278" spans="1:43" s="3" customFormat="1" ht="18" x14ac:dyDescent="0.25">
      <c r="A278" s="423" t="s">
        <v>197</v>
      </c>
      <c r="B278" s="13"/>
      <c r="C278" s="19"/>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36"/>
      <c r="AI278" s="23"/>
      <c r="AJ278" s="14"/>
      <c r="AK278" s="28"/>
      <c r="AL278" s="28"/>
      <c r="AM278" s="28"/>
      <c r="AN278" s="28"/>
      <c r="AO278" s="28"/>
      <c r="AP278" s="28"/>
      <c r="AQ278" s="28"/>
    </row>
    <row r="279" spans="1:43" s="63" customFormat="1" ht="8.1" customHeight="1" x14ac:dyDescent="0.25">
      <c r="C279" s="40"/>
      <c r="AH279" s="87"/>
      <c r="AI279" s="61"/>
      <c r="AJ279" s="65"/>
      <c r="AK279" s="65"/>
      <c r="AL279" s="65"/>
      <c r="AM279" s="65"/>
      <c r="AN279" s="65"/>
      <c r="AO279" s="65"/>
      <c r="AP279" s="65"/>
      <c r="AQ279" s="65"/>
    </row>
    <row r="280" spans="1:43" s="171" customFormat="1" ht="16.5" x14ac:dyDescent="0.3">
      <c r="A280" s="331" t="s">
        <v>226</v>
      </c>
      <c r="C280" s="193"/>
      <c r="AH280" s="38"/>
      <c r="AJ280" s="186"/>
      <c r="AK280" s="186"/>
      <c r="AL280" s="186"/>
      <c r="AM280" s="186"/>
      <c r="AN280" s="186"/>
      <c r="AO280" s="186"/>
      <c r="AP280" s="186"/>
      <c r="AQ280" s="186"/>
    </row>
    <row r="281" spans="1:43" s="171" customFormat="1" ht="16.5" x14ac:dyDescent="0.3">
      <c r="A281" s="243"/>
      <c r="B281" s="243"/>
      <c r="C281" s="243"/>
      <c r="D281" s="243"/>
      <c r="E281" s="243"/>
      <c r="F281" s="243"/>
      <c r="G281" s="243"/>
      <c r="H281" s="243"/>
      <c r="I281" s="243"/>
      <c r="J281" s="243"/>
      <c r="K281" s="243"/>
      <c r="L281" s="243"/>
      <c r="M281" s="243"/>
      <c r="N281" s="243"/>
      <c r="O281" s="243"/>
      <c r="P281" s="243"/>
      <c r="Q281" s="243"/>
      <c r="R281" s="243"/>
      <c r="S281" s="243"/>
      <c r="T281" s="243"/>
      <c r="U281" s="243"/>
      <c r="V281" s="243"/>
      <c r="W281" s="243"/>
      <c r="X281" s="243"/>
      <c r="Y281" s="243"/>
      <c r="Z281" s="243"/>
      <c r="AA281" s="243"/>
      <c r="AB281" s="243"/>
      <c r="AC281" s="243"/>
      <c r="AD281" s="243"/>
      <c r="AE281" s="243"/>
      <c r="AF281" s="243"/>
      <c r="AG281" s="243"/>
      <c r="AH281" s="243"/>
      <c r="AI281" s="411"/>
      <c r="AJ281" s="186"/>
      <c r="AK281" s="186"/>
      <c r="AL281" s="186"/>
      <c r="AM281" s="186"/>
      <c r="AN281" s="186"/>
      <c r="AO281" s="186"/>
      <c r="AP281" s="186"/>
      <c r="AQ281" s="186"/>
    </row>
    <row r="282" spans="1:43" s="334" customFormat="1" ht="16.5" x14ac:dyDescent="0.3">
      <c r="A282" s="604">
        <v>1</v>
      </c>
      <c r="B282" s="604"/>
      <c r="C282" s="332"/>
      <c r="D282" s="188" t="s">
        <v>111</v>
      </c>
      <c r="E282" s="333"/>
      <c r="G282" s="335"/>
      <c r="H282" s="335"/>
      <c r="I282" s="335"/>
      <c r="J282" s="335"/>
      <c r="K282" s="335"/>
      <c r="L282" s="335"/>
      <c r="M282" s="335"/>
      <c r="N282" s="335"/>
      <c r="O282" s="335"/>
      <c r="P282" s="335"/>
      <c r="Q282" s="335"/>
      <c r="R282" s="335"/>
      <c r="S282" s="335"/>
      <c r="T282" s="335"/>
      <c r="U282" s="335"/>
      <c r="V282" s="335"/>
      <c r="W282" s="335"/>
      <c r="X282" s="335"/>
      <c r="Y282" s="335"/>
      <c r="Z282" s="335"/>
      <c r="AA282" s="335"/>
      <c r="AB282" s="336"/>
      <c r="AC282" s="336"/>
      <c r="AE282" s="304" t="str">
        <f>IF(E99="X","X","")</f>
        <v/>
      </c>
      <c r="AF282" s="335" t="s">
        <v>0</v>
      </c>
      <c r="AH282" s="47" t="str">
        <f>IF(E101="X","X","")</f>
        <v/>
      </c>
      <c r="AI282" s="335" t="s">
        <v>1</v>
      </c>
      <c r="AJ282" s="337"/>
      <c r="AK282" s="337"/>
      <c r="AL282" s="332"/>
      <c r="AM282" s="332"/>
      <c r="AN282" s="332"/>
      <c r="AO282" s="332"/>
      <c r="AP282" s="332"/>
      <c r="AQ282" s="332"/>
    </row>
    <row r="283" spans="1:43" s="171" customFormat="1" ht="16.5" x14ac:dyDescent="0.3">
      <c r="A283" s="243"/>
      <c r="B283" s="243"/>
      <c r="C283" s="243"/>
      <c r="D283" s="243"/>
      <c r="E283" s="243"/>
      <c r="F283" s="243"/>
      <c r="G283" s="243"/>
      <c r="H283" s="243"/>
      <c r="I283" s="243"/>
      <c r="J283" s="243"/>
      <c r="K283" s="243"/>
      <c r="L283" s="243"/>
      <c r="M283" s="243"/>
      <c r="N283" s="243"/>
      <c r="O283" s="243"/>
      <c r="P283" s="243"/>
      <c r="Q283" s="243"/>
      <c r="R283" s="243"/>
      <c r="S283" s="243"/>
      <c r="T283" s="243"/>
      <c r="U283" s="243"/>
      <c r="V283" s="243"/>
      <c r="W283" s="243"/>
      <c r="X283" s="243"/>
      <c r="Y283" s="243"/>
      <c r="Z283" s="243"/>
      <c r="AA283" s="243"/>
      <c r="AB283" s="243"/>
      <c r="AC283" s="243"/>
      <c r="AE283" s="243"/>
      <c r="AF283" s="411"/>
      <c r="AG283" s="411"/>
      <c r="AH283" s="243"/>
      <c r="AI283" s="411"/>
      <c r="AJ283" s="186"/>
      <c r="AK283" s="186"/>
      <c r="AL283" s="186"/>
      <c r="AM283" s="186"/>
      <c r="AN283" s="186"/>
      <c r="AO283" s="186"/>
      <c r="AP283" s="186"/>
      <c r="AQ283" s="186"/>
    </row>
    <row r="284" spans="1:43" s="334" customFormat="1" ht="16.5" x14ac:dyDescent="0.3">
      <c r="A284" s="604">
        <v>2</v>
      </c>
      <c r="B284" s="604"/>
      <c r="C284" s="332"/>
      <c r="D284" s="188" t="s">
        <v>112</v>
      </c>
      <c r="E284" s="333"/>
      <c r="G284" s="335"/>
      <c r="H284" s="335"/>
      <c r="I284" s="335"/>
      <c r="J284" s="335"/>
      <c r="K284" s="335"/>
      <c r="L284" s="335"/>
      <c r="M284" s="335"/>
      <c r="N284" s="335"/>
      <c r="O284" s="335"/>
      <c r="P284" s="335"/>
      <c r="Q284" s="335"/>
      <c r="R284" s="335"/>
      <c r="S284" s="335"/>
      <c r="T284" s="335"/>
      <c r="U284" s="335"/>
      <c r="V284" s="335"/>
      <c r="W284" s="335"/>
      <c r="X284" s="335"/>
      <c r="Y284" s="335"/>
      <c r="Z284" s="335"/>
      <c r="AA284" s="335"/>
      <c r="AB284" s="336"/>
      <c r="AC284" s="336"/>
      <c r="AE284" s="304" t="str">
        <f>IF(P121="X","X","")</f>
        <v>X</v>
      </c>
      <c r="AF284" s="335" t="s">
        <v>0</v>
      </c>
      <c r="AH284" s="47" t="str">
        <f>IF(V121="X","X","")</f>
        <v/>
      </c>
      <c r="AI284" s="335" t="s">
        <v>1</v>
      </c>
      <c r="AJ284" s="337"/>
      <c r="AK284" s="337"/>
      <c r="AL284" s="332"/>
      <c r="AM284" s="332"/>
      <c r="AN284" s="332"/>
      <c r="AO284" s="332"/>
      <c r="AP284" s="332"/>
      <c r="AQ284" s="332"/>
    </row>
    <row r="285" spans="1:43" s="171" customFormat="1" ht="16.5" x14ac:dyDescent="0.3">
      <c r="A285" s="243"/>
      <c r="B285" s="243"/>
      <c r="C285" s="243"/>
      <c r="D285" s="243"/>
      <c r="E285" s="243"/>
      <c r="F285" s="243"/>
      <c r="G285" s="243"/>
      <c r="H285" s="243"/>
      <c r="I285" s="243"/>
      <c r="J285" s="243"/>
      <c r="K285" s="243"/>
      <c r="L285" s="243"/>
      <c r="M285" s="243"/>
      <c r="N285" s="243"/>
      <c r="O285" s="243"/>
      <c r="P285" s="243"/>
      <c r="Q285" s="243"/>
      <c r="R285" s="243"/>
      <c r="S285" s="243"/>
      <c r="T285" s="243"/>
      <c r="U285" s="243"/>
      <c r="V285" s="243"/>
      <c r="W285" s="243"/>
      <c r="X285" s="243"/>
      <c r="Y285" s="243"/>
      <c r="Z285" s="243"/>
      <c r="AA285" s="243"/>
      <c r="AB285" s="243"/>
      <c r="AC285" s="243"/>
      <c r="AE285" s="243"/>
      <c r="AF285" s="411"/>
      <c r="AG285" s="411"/>
      <c r="AH285" s="243"/>
      <c r="AI285" s="411"/>
      <c r="AJ285" s="186"/>
      <c r="AK285" s="186"/>
      <c r="AL285" s="186"/>
      <c r="AM285" s="186"/>
      <c r="AN285" s="186"/>
      <c r="AO285" s="186"/>
      <c r="AP285" s="186"/>
      <c r="AQ285" s="186"/>
    </row>
    <row r="286" spans="1:43" s="334" customFormat="1" ht="16.5" x14ac:dyDescent="0.3">
      <c r="A286" s="604">
        <v>3</v>
      </c>
      <c r="B286" s="604"/>
      <c r="C286" s="332"/>
      <c r="D286" s="338" t="s">
        <v>193</v>
      </c>
      <c r="E286" s="333"/>
      <c r="G286" s="335"/>
      <c r="H286" s="335"/>
      <c r="I286" s="335"/>
      <c r="J286" s="335"/>
      <c r="K286" s="335"/>
      <c r="L286" s="335"/>
      <c r="M286" s="335"/>
      <c r="N286" s="335"/>
      <c r="O286" s="335"/>
      <c r="P286" s="335"/>
      <c r="Q286" s="335"/>
      <c r="R286" s="335"/>
      <c r="S286" s="335"/>
      <c r="T286" s="335"/>
      <c r="U286" s="335"/>
      <c r="V286" s="335"/>
      <c r="W286" s="335"/>
      <c r="X286" s="335"/>
      <c r="Y286" s="335"/>
      <c r="Z286" s="335"/>
      <c r="AA286" s="335"/>
      <c r="AB286" s="336"/>
      <c r="AC286" s="336"/>
      <c r="AE286" s="401"/>
      <c r="AF286" s="188" t="s">
        <v>0</v>
      </c>
      <c r="AG286" s="188"/>
      <c r="AH286" s="401"/>
      <c r="AI286" s="188" t="s">
        <v>1</v>
      </c>
      <c r="AJ286" s="337"/>
      <c r="AK286" s="337"/>
      <c r="AL286" s="332"/>
      <c r="AM286" s="332"/>
      <c r="AN286" s="332"/>
      <c r="AO286" s="332"/>
      <c r="AP286" s="332"/>
      <c r="AQ286" s="332"/>
    </row>
    <row r="287" spans="1:43" s="342" customFormat="1" ht="6" customHeight="1" x14ac:dyDescent="0.3">
      <c r="A287" s="430"/>
      <c r="B287" s="430"/>
      <c r="C287" s="339"/>
      <c r="D287" s="340"/>
      <c r="E287" s="341"/>
      <c r="AB287" s="343"/>
      <c r="AC287" s="343"/>
      <c r="AE287" s="360"/>
      <c r="AF287" s="349"/>
      <c r="AG287" s="349"/>
      <c r="AH287" s="361"/>
      <c r="AI287" s="349"/>
      <c r="AJ287" s="339"/>
      <c r="AK287" s="339"/>
      <c r="AL287" s="339"/>
      <c r="AM287" s="339"/>
      <c r="AN287" s="339"/>
      <c r="AO287" s="339"/>
      <c r="AP287" s="339"/>
      <c r="AQ287" s="339"/>
    </row>
    <row r="288" spans="1:43" s="342" customFormat="1" ht="16.5" x14ac:dyDescent="0.3">
      <c r="A288" s="430"/>
      <c r="B288" s="430"/>
      <c r="C288" s="339"/>
      <c r="D288" s="671" t="s">
        <v>216</v>
      </c>
      <c r="E288" s="671"/>
      <c r="F288" s="671"/>
      <c r="G288" s="671"/>
      <c r="H288" s="671"/>
      <c r="I288" s="671"/>
      <c r="J288" s="672"/>
      <c r="K288" s="673" t="e">
        <f>AA157</f>
        <v>#DIV/0!</v>
      </c>
      <c r="L288" s="674"/>
      <c r="M288" s="588"/>
      <c r="N288" s="344" t="s">
        <v>215</v>
      </c>
      <c r="Q288" s="671" t="s">
        <v>217</v>
      </c>
      <c r="R288" s="671"/>
      <c r="S288" s="671"/>
      <c r="T288" s="672"/>
      <c r="U288" s="595" t="e">
        <f>AA159</f>
        <v>#DIV/0!</v>
      </c>
      <c r="V288" s="595"/>
      <c r="W288" s="595"/>
      <c r="X288" s="595"/>
      <c r="Y288" s="344" t="s">
        <v>215</v>
      </c>
      <c r="AB288" s="343"/>
      <c r="AC288" s="343"/>
      <c r="AE288" s="360"/>
      <c r="AF288" s="349"/>
      <c r="AG288" s="349"/>
      <c r="AH288" s="361"/>
      <c r="AI288" s="349"/>
      <c r="AJ288" s="339"/>
      <c r="AK288" s="339"/>
      <c r="AL288" s="339"/>
      <c r="AM288" s="339"/>
      <c r="AN288" s="339"/>
      <c r="AO288" s="339"/>
      <c r="AP288" s="339"/>
      <c r="AQ288" s="339"/>
    </row>
    <row r="289" spans="1:62" s="171" customFormat="1" ht="16.5" x14ac:dyDescent="0.3">
      <c r="A289" s="243"/>
      <c r="B289" s="243"/>
      <c r="C289" s="243"/>
      <c r="D289" s="243"/>
      <c r="E289" s="243"/>
      <c r="F289" s="243"/>
      <c r="G289" s="243"/>
      <c r="H289" s="243"/>
      <c r="I289" s="243"/>
      <c r="J289" s="243"/>
      <c r="K289" s="243"/>
      <c r="L289" s="243"/>
      <c r="M289" s="243"/>
      <c r="N289" s="243"/>
      <c r="O289" s="243"/>
      <c r="P289" s="243"/>
      <c r="Q289" s="243"/>
      <c r="R289" s="243"/>
      <c r="S289" s="243"/>
      <c r="T289" s="243"/>
      <c r="U289" s="243"/>
      <c r="V289" s="243"/>
      <c r="W289" s="243"/>
      <c r="X289" s="243"/>
      <c r="Y289" s="243"/>
      <c r="Z289" s="243"/>
      <c r="AA289" s="243"/>
      <c r="AB289" s="243"/>
      <c r="AC289" s="243"/>
      <c r="AE289" s="243"/>
      <c r="AF289" s="411"/>
      <c r="AG289" s="411"/>
      <c r="AH289" s="243"/>
      <c r="AI289" s="411"/>
      <c r="AJ289" s="186"/>
      <c r="AK289" s="186"/>
      <c r="AL289" s="186"/>
      <c r="AM289" s="186"/>
      <c r="AN289" s="186"/>
      <c r="AO289" s="186"/>
      <c r="AP289" s="186"/>
      <c r="AQ289" s="186"/>
    </row>
    <row r="290" spans="1:62" s="263" customFormat="1" ht="16.5" x14ac:dyDescent="0.3">
      <c r="A290" s="604">
        <v>4</v>
      </c>
      <c r="B290" s="604"/>
      <c r="C290" s="345"/>
      <c r="D290" s="338" t="s">
        <v>198</v>
      </c>
      <c r="E290" s="346"/>
      <c r="F290" s="346"/>
      <c r="G290" s="346"/>
      <c r="H290" s="346"/>
      <c r="I290" s="346"/>
      <c r="J290" s="346"/>
      <c r="K290" s="346"/>
      <c r="L290" s="346"/>
      <c r="M290" s="346"/>
      <c r="N290" s="346"/>
      <c r="O290" s="346"/>
      <c r="P290" s="346"/>
      <c r="Q290" s="346"/>
      <c r="R290" s="346"/>
      <c r="S290" s="346"/>
      <c r="T290" s="346"/>
      <c r="U290" s="346"/>
      <c r="V290" s="346"/>
      <c r="W290" s="346"/>
      <c r="X290" s="346"/>
      <c r="Y290" s="346"/>
      <c r="Z290" s="346"/>
      <c r="AA290" s="346"/>
      <c r="AB290" s="346"/>
      <c r="AC290" s="346"/>
      <c r="AE290" s="437" t="e">
        <f>IF(AND(AE251="X",AE253="X",AE259="X",AE261="X",AE263="X",AE266="X",AE268="X",AE270="X"),"X","")</f>
        <v>#DIV/0!</v>
      </c>
      <c r="AF290" s="335" t="s">
        <v>0</v>
      </c>
      <c r="AG290" s="334"/>
      <c r="AH290" s="347" t="e">
        <f>IF(OR(AH251="X",AH253="X",AH259="X",AH261="X",AH263="X",AH266="X",AH268="X",AH270="X"),"X","")</f>
        <v>#DIV/0!</v>
      </c>
      <c r="AI290" s="335" t="s">
        <v>1</v>
      </c>
      <c r="AJ290" s="346"/>
      <c r="AK290" s="346"/>
      <c r="AL290" s="346"/>
      <c r="AM290" s="346"/>
      <c r="AN290" s="346"/>
      <c r="AO290" s="346"/>
      <c r="AP290" s="346"/>
      <c r="AQ290" s="346"/>
      <c r="AR290" s="346"/>
      <c r="AS290" s="348"/>
      <c r="AT290" s="348"/>
      <c r="AU290" s="348"/>
      <c r="AV290" s="348"/>
      <c r="AW290" s="348"/>
      <c r="AX290" s="348"/>
      <c r="AY290" s="348"/>
      <c r="AZ290" s="348"/>
      <c r="BA290" s="348"/>
      <c r="BB290" s="348"/>
      <c r="BC290" s="348"/>
      <c r="BD290" s="348"/>
      <c r="BE290" s="348"/>
      <c r="BF290" s="348"/>
      <c r="BG290" s="348"/>
      <c r="BH290" s="348"/>
      <c r="BI290" s="348"/>
      <c r="BJ290" s="348"/>
    </row>
    <row r="291" spans="1:62" s="310" customFormat="1" ht="16.5" x14ac:dyDescent="0.3">
      <c r="A291" s="430"/>
      <c r="B291" s="430"/>
      <c r="C291" s="349"/>
      <c r="D291" s="350"/>
      <c r="E291" s="350"/>
      <c r="F291" s="350"/>
      <c r="G291" s="350"/>
      <c r="H291" s="350"/>
      <c r="I291" s="350"/>
      <c r="J291" s="350"/>
      <c r="K291" s="350"/>
      <c r="L291" s="350"/>
      <c r="M291" s="350"/>
      <c r="N291" s="350"/>
      <c r="O291" s="350"/>
      <c r="P291" s="350"/>
      <c r="Q291" s="350"/>
      <c r="R291" s="350"/>
      <c r="S291" s="350"/>
      <c r="T291" s="350"/>
      <c r="U291" s="350"/>
      <c r="V291" s="350"/>
      <c r="W291" s="350"/>
      <c r="X291" s="350"/>
      <c r="Y291" s="350"/>
      <c r="Z291" s="350"/>
      <c r="AA291" s="350"/>
      <c r="AB291" s="350"/>
      <c r="AC291" s="350"/>
      <c r="AD291" s="350"/>
      <c r="AE291" s="350"/>
      <c r="AF291" s="350"/>
      <c r="AG291" s="350"/>
      <c r="AH291" s="242"/>
      <c r="AI291" s="350"/>
      <c r="AJ291" s="350"/>
      <c r="AK291" s="350"/>
      <c r="AL291" s="350"/>
      <c r="AM291" s="350"/>
      <c r="AN291" s="350"/>
      <c r="AO291" s="350"/>
      <c r="AP291" s="350"/>
      <c r="AQ291" s="350"/>
      <c r="AR291" s="350"/>
      <c r="AS291" s="351"/>
      <c r="AT291" s="351"/>
      <c r="AU291" s="351"/>
      <c r="AV291" s="351"/>
      <c r="AW291" s="351"/>
      <c r="AX291" s="351"/>
      <c r="AY291" s="351"/>
      <c r="AZ291" s="351"/>
      <c r="BA291" s="351"/>
      <c r="BB291" s="351"/>
      <c r="BC291" s="351"/>
      <c r="BD291" s="351"/>
      <c r="BE291" s="351"/>
      <c r="BF291" s="351"/>
      <c r="BG291" s="351"/>
      <c r="BH291" s="351"/>
      <c r="BI291" s="351"/>
      <c r="BJ291" s="351"/>
    </row>
    <row r="292" spans="1:62" s="187" customFormat="1" ht="16.5" x14ac:dyDescent="0.3">
      <c r="D292" s="573" t="s">
        <v>209</v>
      </c>
      <c r="E292" s="573"/>
      <c r="F292" s="573"/>
      <c r="G292" s="573"/>
      <c r="H292" s="573"/>
      <c r="I292" s="573"/>
      <c r="J292" s="573"/>
      <c r="K292" s="573"/>
      <c r="L292" s="573"/>
      <c r="M292" s="573"/>
      <c r="N292" s="573"/>
      <c r="O292" s="573"/>
      <c r="P292" s="573"/>
      <c r="Q292" s="573"/>
      <c r="R292" s="573"/>
      <c r="S292" s="573"/>
      <c r="T292" s="573"/>
      <c r="U292" s="573"/>
      <c r="V292" s="573"/>
      <c r="W292" s="573"/>
      <c r="X292" s="573"/>
      <c r="Y292" s="573"/>
      <c r="Z292" s="573"/>
      <c r="AA292" s="573"/>
      <c r="AB292" s="573"/>
      <c r="AC292" s="573"/>
      <c r="AD292" s="573"/>
      <c r="AE292" s="573"/>
      <c r="AF292" s="573"/>
      <c r="AG292" s="573"/>
      <c r="AH292" s="573"/>
      <c r="AI292" s="573"/>
      <c r="AJ292" s="573"/>
      <c r="AK292" s="573"/>
      <c r="AL292" s="573"/>
      <c r="AM292" s="573"/>
      <c r="AN292" s="573"/>
      <c r="AO292" s="573"/>
      <c r="AP292" s="573"/>
      <c r="AQ292" s="573"/>
      <c r="AS292" s="402"/>
      <c r="AT292" s="402"/>
      <c r="AU292" s="402"/>
      <c r="AV292" s="402" t="s">
        <v>155</v>
      </c>
      <c r="AW292" s="402"/>
      <c r="AX292" s="402"/>
      <c r="AY292" s="402"/>
      <c r="AZ292" s="402"/>
      <c r="BA292" s="402"/>
      <c r="BB292" s="402"/>
      <c r="BC292" s="402"/>
      <c r="BD292" s="402"/>
      <c r="BE292" s="402"/>
      <c r="BF292" s="402"/>
      <c r="BG292" s="402"/>
      <c r="BH292" s="402"/>
      <c r="BI292" s="402"/>
      <c r="BJ292" s="402"/>
    </row>
    <row r="293" spans="1:62" s="187" customFormat="1" ht="16.5" x14ac:dyDescent="0.3">
      <c r="D293" s="573"/>
      <c r="E293" s="573"/>
      <c r="F293" s="573"/>
      <c r="G293" s="573"/>
      <c r="H293" s="573"/>
      <c r="I293" s="573"/>
      <c r="J293" s="573"/>
      <c r="K293" s="573"/>
      <c r="L293" s="573"/>
      <c r="M293" s="573"/>
      <c r="N293" s="573"/>
      <c r="O293" s="573"/>
      <c r="P293" s="573"/>
      <c r="Q293" s="573"/>
      <c r="R293" s="573"/>
      <c r="S293" s="573"/>
      <c r="T293" s="573"/>
      <c r="U293" s="573"/>
      <c r="V293" s="573"/>
      <c r="W293" s="573"/>
      <c r="X293" s="573"/>
      <c r="Y293" s="573"/>
      <c r="Z293" s="573"/>
      <c r="AA293" s="573"/>
      <c r="AB293" s="573"/>
      <c r="AC293" s="573"/>
      <c r="AD293" s="573"/>
      <c r="AE293" s="573"/>
      <c r="AF293" s="573"/>
      <c r="AG293" s="573"/>
      <c r="AH293" s="573"/>
      <c r="AI293" s="573"/>
      <c r="AJ293" s="573"/>
      <c r="AK293" s="573"/>
      <c r="AL293" s="573"/>
      <c r="AM293" s="573"/>
      <c r="AN293" s="573"/>
      <c r="AO293" s="573"/>
      <c r="AP293" s="573"/>
      <c r="AQ293" s="573"/>
      <c r="AS293" s="402"/>
      <c r="AT293" s="402"/>
      <c r="AU293" s="402"/>
      <c r="AV293" s="402" t="s">
        <v>155</v>
      </c>
      <c r="AW293" s="402"/>
      <c r="AX293" s="402"/>
      <c r="AY293" s="402"/>
      <c r="AZ293" s="402"/>
      <c r="BA293" s="402"/>
      <c r="BB293" s="402"/>
      <c r="BC293" s="402"/>
      <c r="BD293" s="402"/>
      <c r="BE293" s="402"/>
      <c r="BF293" s="402"/>
      <c r="BG293" s="402"/>
      <c r="BH293" s="402"/>
      <c r="BI293" s="402"/>
      <c r="BJ293" s="402"/>
    </row>
    <row r="294" spans="1:62" s="187" customFormat="1" ht="16.5" x14ac:dyDescent="0.3">
      <c r="D294" s="573"/>
      <c r="E294" s="573"/>
      <c r="F294" s="573"/>
      <c r="G294" s="573"/>
      <c r="H294" s="573"/>
      <c r="I294" s="573"/>
      <c r="J294" s="573"/>
      <c r="K294" s="573"/>
      <c r="L294" s="573"/>
      <c r="M294" s="573"/>
      <c r="N294" s="573"/>
      <c r="O294" s="573"/>
      <c r="P294" s="573"/>
      <c r="Q294" s="573"/>
      <c r="R294" s="573"/>
      <c r="S294" s="573"/>
      <c r="T294" s="573"/>
      <c r="U294" s="573"/>
      <c r="V294" s="573"/>
      <c r="W294" s="573"/>
      <c r="X294" s="573"/>
      <c r="Y294" s="573"/>
      <c r="Z294" s="573"/>
      <c r="AA294" s="573"/>
      <c r="AB294" s="573"/>
      <c r="AC294" s="573"/>
      <c r="AD294" s="573"/>
      <c r="AE294" s="573"/>
      <c r="AF294" s="573"/>
      <c r="AG294" s="573"/>
      <c r="AH294" s="573"/>
      <c r="AI294" s="573"/>
      <c r="AJ294" s="573"/>
      <c r="AK294" s="573"/>
      <c r="AL294" s="573"/>
      <c r="AM294" s="573"/>
      <c r="AN294" s="573"/>
      <c r="AO294" s="573"/>
      <c r="AP294" s="573"/>
      <c r="AQ294" s="573"/>
      <c r="AS294" s="402"/>
      <c r="AT294" s="402"/>
      <c r="AU294" s="402"/>
      <c r="AV294" s="402"/>
      <c r="AW294" s="402"/>
      <c r="AX294" s="402"/>
      <c r="AY294" s="402"/>
      <c r="AZ294" s="402"/>
      <c r="BA294" s="402"/>
      <c r="BB294" s="402"/>
      <c r="BC294" s="402"/>
      <c r="BD294" s="402"/>
      <c r="BE294" s="402"/>
      <c r="BF294" s="402"/>
      <c r="BG294" s="402"/>
      <c r="BH294" s="402"/>
      <c r="BI294" s="402"/>
      <c r="BJ294" s="402"/>
    </row>
    <row r="295" spans="1:62" s="187" customFormat="1" ht="16.5" x14ac:dyDescent="0.3">
      <c r="D295" s="573"/>
      <c r="E295" s="573"/>
      <c r="F295" s="573"/>
      <c r="G295" s="573"/>
      <c r="H295" s="573"/>
      <c r="I295" s="573"/>
      <c r="J295" s="573"/>
      <c r="K295" s="573"/>
      <c r="L295" s="573"/>
      <c r="M295" s="573"/>
      <c r="N295" s="573"/>
      <c r="O295" s="573"/>
      <c r="P295" s="573"/>
      <c r="Q295" s="573"/>
      <c r="R295" s="573"/>
      <c r="S295" s="573"/>
      <c r="T295" s="573"/>
      <c r="U295" s="573"/>
      <c r="V295" s="573"/>
      <c r="W295" s="573"/>
      <c r="X295" s="573"/>
      <c r="Y295" s="573"/>
      <c r="Z295" s="573"/>
      <c r="AA295" s="573"/>
      <c r="AB295" s="573"/>
      <c r="AC295" s="573"/>
      <c r="AD295" s="573"/>
      <c r="AE295" s="573"/>
      <c r="AF295" s="573"/>
      <c r="AG295" s="573"/>
      <c r="AH295" s="573"/>
      <c r="AI295" s="573"/>
      <c r="AJ295" s="573"/>
      <c r="AK295" s="573"/>
      <c r="AL295" s="573"/>
      <c r="AM295" s="573"/>
      <c r="AN295" s="573"/>
      <c r="AO295" s="573"/>
      <c r="AP295" s="573"/>
      <c r="AQ295" s="573"/>
      <c r="AS295" s="402"/>
      <c r="AT295" s="402"/>
      <c r="AU295" s="402"/>
      <c r="AV295" s="402" t="s">
        <v>155</v>
      </c>
      <c r="AW295" s="402"/>
      <c r="AX295" s="402"/>
      <c r="AY295" s="402"/>
      <c r="AZ295" s="402"/>
      <c r="BA295" s="402"/>
      <c r="BB295" s="402"/>
      <c r="BC295" s="402"/>
      <c r="BD295" s="402"/>
      <c r="BE295" s="402"/>
      <c r="BF295" s="402"/>
      <c r="BG295" s="402"/>
      <c r="BH295" s="402"/>
      <c r="BI295" s="402"/>
      <c r="BJ295" s="402"/>
    </row>
    <row r="296" spans="1:62" s="187" customFormat="1" ht="16.5" x14ac:dyDescent="0.3">
      <c r="D296" s="573"/>
      <c r="E296" s="573"/>
      <c r="F296" s="573"/>
      <c r="G296" s="573"/>
      <c r="H296" s="573"/>
      <c r="I296" s="573"/>
      <c r="J296" s="573"/>
      <c r="K296" s="573"/>
      <c r="L296" s="573"/>
      <c r="M296" s="573"/>
      <c r="N296" s="573"/>
      <c r="O296" s="573"/>
      <c r="P296" s="573"/>
      <c r="Q296" s="573"/>
      <c r="R296" s="573"/>
      <c r="S296" s="573"/>
      <c r="T296" s="573"/>
      <c r="U296" s="573"/>
      <c r="V296" s="573"/>
      <c r="W296" s="573"/>
      <c r="X296" s="573"/>
      <c r="Y296" s="573"/>
      <c r="Z296" s="573"/>
      <c r="AA296" s="573"/>
      <c r="AB296" s="573"/>
      <c r="AC296" s="573"/>
      <c r="AD296" s="573"/>
      <c r="AE296" s="573"/>
      <c r="AF296" s="573"/>
      <c r="AG296" s="573"/>
      <c r="AH296" s="573"/>
      <c r="AI296" s="573"/>
      <c r="AJ296" s="573"/>
      <c r="AK296" s="573"/>
      <c r="AL296" s="573"/>
      <c r="AM296" s="573"/>
      <c r="AN296" s="573"/>
      <c r="AO296" s="573"/>
      <c r="AP296" s="573"/>
      <c r="AQ296" s="573"/>
      <c r="AS296" s="402"/>
      <c r="AT296" s="402"/>
      <c r="AU296" s="402"/>
      <c r="AV296" s="402" t="s">
        <v>155</v>
      </c>
      <c r="AW296" s="402"/>
      <c r="AX296" s="402"/>
      <c r="AY296" s="402"/>
      <c r="AZ296" s="402"/>
      <c r="BA296" s="402"/>
      <c r="BB296" s="402"/>
      <c r="BC296" s="402"/>
      <c r="BD296" s="402"/>
      <c r="BE296" s="402"/>
      <c r="BF296" s="402"/>
      <c r="BG296" s="402"/>
      <c r="BH296" s="402"/>
      <c r="BI296" s="402"/>
      <c r="BJ296" s="402"/>
    </row>
    <row r="297" spans="1:62" s="85" customFormat="1" ht="15.75" x14ac:dyDescent="0.25">
      <c r="D297" s="89"/>
      <c r="I297" s="387"/>
      <c r="J297" s="387"/>
      <c r="K297" s="387"/>
      <c r="L297" s="387"/>
      <c r="M297" s="387"/>
      <c r="N297" s="387"/>
      <c r="O297" s="387"/>
      <c r="P297" s="387"/>
      <c r="Q297" s="387"/>
      <c r="R297" s="387"/>
      <c r="S297" s="387"/>
      <c r="T297" s="387"/>
      <c r="U297" s="387"/>
      <c r="V297" s="387"/>
      <c r="W297" s="387"/>
      <c r="X297" s="387"/>
      <c r="Y297" s="387"/>
      <c r="Z297" s="387"/>
      <c r="AA297" s="387"/>
      <c r="AB297" s="387"/>
      <c r="AC297" s="387"/>
      <c r="AD297" s="387"/>
      <c r="AE297" s="387"/>
      <c r="AF297" s="387"/>
      <c r="AG297" s="387"/>
      <c r="AH297" s="387"/>
      <c r="AI297" s="387"/>
      <c r="AJ297" s="387"/>
      <c r="AK297" s="388"/>
      <c r="AL297" s="387"/>
      <c r="AR297" s="389"/>
      <c r="AS297" s="389"/>
      <c r="AT297" s="389"/>
      <c r="AU297" s="389"/>
      <c r="AV297" s="389"/>
      <c r="AW297" s="389"/>
      <c r="AX297" s="389"/>
      <c r="AY297" s="389"/>
      <c r="AZ297" s="389"/>
      <c r="BA297" s="389"/>
      <c r="BB297" s="389"/>
      <c r="BC297" s="389"/>
      <c r="BD297" s="389"/>
      <c r="BE297" s="389"/>
      <c r="BF297" s="389"/>
      <c r="BG297" s="389"/>
      <c r="BH297" s="389"/>
      <c r="BI297" s="389"/>
    </row>
    <row r="298" spans="1:62" s="85" customFormat="1" ht="15.75" x14ac:dyDescent="0.25">
      <c r="D298" s="89"/>
      <c r="I298" s="387"/>
      <c r="J298" s="387"/>
      <c r="K298" s="387"/>
      <c r="L298" s="387"/>
      <c r="M298" s="387"/>
      <c r="N298" s="387"/>
      <c r="O298" s="387"/>
      <c r="P298" s="387"/>
      <c r="Q298" s="387"/>
      <c r="R298" s="387"/>
      <c r="S298" s="387"/>
      <c r="T298" s="387"/>
      <c r="U298" s="387"/>
      <c r="V298" s="387"/>
      <c r="W298" s="387"/>
      <c r="X298" s="387"/>
      <c r="Y298" s="387"/>
      <c r="Z298" s="387"/>
      <c r="AA298" s="387"/>
      <c r="AB298" s="387"/>
      <c r="AC298" s="387"/>
      <c r="AD298" s="387"/>
      <c r="AE298" s="387"/>
      <c r="AF298" s="387"/>
      <c r="AG298" s="387"/>
      <c r="AH298" s="387"/>
      <c r="AI298" s="495"/>
      <c r="AJ298" s="387"/>
      <c r="AK298" s="387"/>
      <c r="AL298" s="388"/>
      <c r="AM298" s="387"/>
      <c r="AS298" s="389"/>
      <c r="AT298" s="389"/>
      <c r="AU298" s="389"/>
      <c r="AV298" s="389"/>
      <c r="AW298" s="389"/>
      <c r="AX298" s="389"/>
      <c r="AY298" s="389"/>
      <c r="AZ298" s="389"/>
      <c r="BA298" s="389"/>
      <c r="BB298" s="389"/>
      <c r="BC298" s="389"/>
      <c r="BD298" s="389"/>
      <c r="BE298" s="389"/>
      <c r="BF298" s="389"/>
      <c r="BG298" s="389"/>
      <c r="BH298" s="389"/>
      <c r="BI298" s="389"/>
      <c r="BJ298" s="389"/>
    </row>
    <row r="299" spans="1:62" s="397" customFormat="1" ht="8.1" customHeight="1" x14ac:dyDescent="0.3">
      <c r="A299" s="398"/>
      <c r="B299" s="396"/>
      <c r="C299" s="396"/>
      <c r="D299" s="463"/>
      <c r="E299" s="464"/>
      <c r="F299" s="464"/>
      <c r="G299" s="464"/>
      <c r="H299" s="464"/>
      <c r="I299" s="464"/>
      <c r="J299" s="464"/>
      <c r="K299" s="464"/>
      <c r="L299" s="464"/>
      <c r="M299" s="464"/>
      <c r="N299" s="464"/>
      <c r="O299" s="464"/>
      <c r="P299" s="464"/>
      <c r="Q299" s="464"/>
      <c r="R299" s="464"/>
      <c r="S299" s="464"/>
      <c r="T299" s="464"/>
      <c r="U299" s="464"/>
      <c r="V299" s="464"/>
      <c r="W299" s="464"/>
      <c r="X299" s="464"/>
      <c r="Y299" s="464"/>
      <c r="Z299" s="464"/>
      <c r="AA299" s="464"/>
      <c r="AB299" s="464"/>
      <c r="AC299" s="464"/>
      <c r="AD299" s="464"/>
      <c r="AE299" s="464"/>
      <c r="AF299" s="464"/>
      <c r="AG299" s="464"/>
      <c r="AH299" s="501"/>
      <c r="AI299" s="412"/>
      <c r="AJ299" s="464"/>
      <c r="AK299" s="464"/>
      <c r="AL299" s="464"/>
      <c r="AM299" s="465"/>
      <c r="AN299" s="413"/>
    </row>
    <row r="300" spans="1:62" s="388" customFormat="1" ht="15.75" customHeight="1" x14ac:dyDescent="0.25">
      <c r="A300" s="390"/>
      <c r="B300" s="414"/>
      <c r="C300" s="414"/>
      <c r="D300" s="466"/>
      <c r="E300" s="559" t="s">
        <v>156</v>
      </c>
      <c r="F300" s="559"/>
      <c r="G300" s="559"/>
      <c r="H300" s="559"/>
      <c r="I300" s="559"/>
      <c r="J300" s="559"/>
      <c r="K300" s="559"/>
      <c r="L300" s="559"/>
      <c r="M300" s="559"/>
      <c r="N300" s="559"/>
      <c r="O300" s="559"/>
      <c r="P300" s="559"/>
      <c r="Q300" s="559"/>
      <c r="R300" s="559"/>
      <c r="S300" s="559"/>
      <c r="T300" s="559"/>
      <c r="U300" s="559"/>
      <c r="V300" s="559"/>
      <c r="W300" s="559"/>
      <c r="X300" s="559"/>
      <c r="Y300" s="559"/>
      <c r="Z300" s="559"/>
      <c r="AA300" s="559"/>
      <c r="AB300" s="559"/>
      <c r="AC300" s="559"/>
      <c r="AD300" s="559"/>
      <c r="AE300" s="559"/>
      <c r="AF300" s="559"/>
      <c r="AG300" s="559"/>
      <c r="AH300" s="560"/>
      <c r="AI300" s="496"/>
      <c r="AJ300" s="494"/>
      <c r="AK300" s="494"/>
      <c r="AL300" s="494"/>
      <c r="AM300" s="467"/>
      <c r="AN300" s="414"/>
      <c r="AO300" s="414"/>
      <c r="AP300" s="414"/>
      <c r="AQ300" s="414"/>
      <c r="AR300" s="414"/>
      <c r="AS300" s="391"/>
      <c r="AT300" s="391"/>
      <c r="AU300" s="391"/>
      <c r="AV300" s="391"/>
      <c r="AW300" s="391"/>
      <c r="AX300" s="391"/>
      <c r="AY300" s="391"/>
      <c r="AZ300" s="391"/>
      <c r="BA300" s="391"/>
      <c r="BB300" s="391"/>
      <c r="BC300" s="391"/>
      <c r="BD300" s="391"/>
      <c r="BE300" s="391"/>
      <c r="BF300" s="391"/>
      <c r="BG300" s="391"/>
      <c r="BH300" s="391"/>
      <c r="BI300" s="391"/>
      <c r="BJ300" s="391"/>
    </row>
    <row r="301" spans="1:62" s="388" customFormat="1" ht="15.75" x14ac:dyDescent="0.25">
      <c r="A301" s="390"/>
      <c r="B301" s="414"/>
      <c r="C301" s="414"/>
      <c r="D301" s="466"/>
      <c r="E301" s="559"/>
      <c r="F301" s="559"/>
      <c r="G301" s="559"/>
      <c r="H301" s="559"/>
      <c r="I301" s="559"/>
      <c r="J301" s="559"/>
      <c r="K301" s="559"/>
      <c r="L301" s="559"/>
      <c r="M301" s="559"/>
      <c r="N301" s="559"/>
      <c r="O301" s="559"/>
      <c r="P301" s="559"/>
      <c r="Q301" s="559"/>
      <c r="R301" s="559"/>
      <c r="S301" s="559"/>
      <c r="T301" s="559"/>
      <c r="U301" s="559"/>
      <c r="V301" s="559"/>
      <c r="W301" s="559"/>
      <c r="X301" s="559"/>
      <c r="Y301" s="559"/>
      <c r="Z301" s="559"/>
      <c r="AA301" s="559"/>
      <c r="AB301" s="559"/>
      <c r="AC301" s="559"/>
      <c r="AD301" s="559"/>
      <c r="AE301" s="559"/>
      <c r="AF301" s="559"/>
      <c r="AG301" s="559"/>
      <c r="AH301" s="560"/>
      <c r="AI301" s="496"/>
      <c r="AJ301" s="494"/>
      <c r="AK301" s="494"/>
      <c r="AL301" s="494"/>
      <c r="AM301" s="467"/>
      <c r="AN301" s="414"/>
      <c r="AO301" s="414"/>
      <c r="AP301" s="414"/>
      <c r="AQ301" s="449"/>
      <c r="AR301" s="449"/>
      <c r="AS301" s="391"/>
      <c r="AT301" s="391"/>
      <c r="AU301" s="391"/>
      <c r="AV301" s="391"/>
      <c r="AW301" s="391"/>
      <c r="AX301" s="391"/>
      <c r="AY301" s="391"/>
      <c r="AZ301" s="391"/>
      <c r="BA301" s="391"/>
      <c r="BB301" s="391"/>
      <c r="BC301" s="391"/>
      <c r="BD301" s="391"/>
      <c r="BE301" s="391"/>
      <c r="BF301" s="391"/>
      <c r="BG301" s="391"/>
      <c r="BH301" s="391"/>
      <c r="BI301" s="391"/>
      <c r="BJ301" s="391"/>
    </row>
    <row r="302" spans="1:62" s="394" customFormat="1" ht="15.75" customHeight="1" x14ac:dyDescent="0.25">
      <c r="A302" s="392"/>
      <c r="B302" s="415"/>
      <c r="C302" s="415"/>
      <c r="D302" s="468"/>
      <c r="E302" s="559"/>
      <c r="F302" s="559"/>
      <c r="G302" s="559"/>
      <c r="H302" s="559"/>
      <c r="I302" s="559"/>
      <c r="J302" s="559"/>
      <c r="K302" s="559"/>
      <c r="L302" s="559"/>
      <c r="M302" s="559"/>
      <c r="N302" s="559"/>
      <c r="O302" s="559"/>
      <c r="P302" s="559"/>
      <c r="Q302" s="559"/>
      <c r="R302" s="559"/>
      <c r="S302" s="559"/>
      <c r="T302" s="559"/>
      <c r="U302" s="559"/>
      <c r="V302" s="559"/>
      <c r="W302" s="559"/>
      <c r="X302" s="559"/>
      <c r="Y302" s="559"/>
      <c r="Z302" s="559"/>
      <c r="AA302" s="559"/>
      <c r="AB302" s="559"/>
      <c r="AC302" s="559"/>
      <c r="AD302" s="559"/>
      <c r="AE302" s="559"/>
      <c r="AF302" s="559"/>
      <c r="AG302" s="559"/>
      <c r="AH302" s="560"/>
      <c r="AI302" s="496"/>
      <c r="AJ302" s="494"/>
      <c r="AK302" s="494"/>
      <c r="AL302" s="494"/>
      <c r="AM302" s="469"/>
      <c r="AN302" s="415"/>
      <c r="AO302" s="415"/>
      <c r="AP302" s="415"/>
      <c r="AQ302" s="415"/>
      <c r="AR302" s="415"/>
      <c r="AS302" s="393"/>
      <c r="AT302" s="393"/>
      <c r="AU302" s="393"/>
      <c r="AV302" s="393"/>
      <c r="AW302" s="393"/>
      <c r="AX302" s="393"/>
      <c r="AY302" s="393"/>
      <c r="AZ302" s="393"/>
      <c r="BA302" s="393"/>
      <c r="BB302" s="393"/>
      <c r="BC302" s="393"/>
      <c r="BD302" s="393"/>
      <c r="BE302" s="393"/>
      <c r="BF302" s="393"/>
      <c r="BG302" s="393"/>
      <c r="BH302" s="393"/>
      <c r="BI302" s="393"/>
      <c r="BJ302" s="393"/>
    </row>
    <row r="303" spans="1:62" s="394" customFormat="1" ht="15.75" customHeight="1" x14ac:dyDescent="0.25">
      <c r="A303" s="392"/>
      <c r="B303" s="415"/>
      <c r="C303" s="415"/>
      <c r="D303" s="468"/>
      <c r="E303" s="559"/>
      <c r="F303" s="559"/>
      <c r="G303" s="559"/>
      <c r="H303" s="559"/>
      <c r="I303" s="559"/>
      <c r="J303" s="559"/>
      <c r="K303" s="559"/>
      <c r="L303" s="559"/>
      <c r="M303" s="559"/>
      <c r="N303" s="559"/>
      <c r="O303" s="559"/>
      <c r="P303" s="559"/>
      <c r="Q303" s="559"/>
      <c r="R303" s="559"/>
      <c r="S303" s="559"/>
      <c r="T303" s="559"/>
      <c r="U303" s="559"/>
      <c r="V303" s="559"/>
      <c r="W303" s="559"/>
      <c r="X303" s="559"/>
      <c r="Y303" s="559"/>
      <c r="Z303" s="559"/>
      <c r="AA303" s="559"/>
      <c r="AB303" s="559"/>
      <c r="AC303" s="559"/>
      <c r="AD303" s="559"/>
      <c r="AE303" s="559"/>
      <c r="AF303" s="559"/>
      <c r="AG303" s="559"/>
      <c r="AH303" s="560"/>
      <c r="AI303" s="496"/>
      <c r="AJ303" s="494"/>
      <c r="AK303" s="494"/>
      <c r="AL303" s="494"/>
      <c r="AM303" s="469"/>
      <c r="AN303" s="415"/>
      <c r="AO303" s="415"/>
      <c r="AP303" s="415"/>
      <c r="AQ303" s="415"/>
      <c r="AR303" s="415"/>
      <c r="AS303" s="393"/>
      <c r="AT303" s="393"/>
      <c r="AU303" s="393"/>
      <c r="AV303" s="393"/>
      <c r="AW303" s="393"/>
      <c r="AX303" s="393"/>
      <c r="AY303" s="393"/>
      <c r="AZ303" s="393"/>
      <c r="BA303" s="393"/>
      <c r="BB303" s="393"/>
      <c r="BC303" s="393"/>
      <c r="BD303" s="393"/>
      <c r="BE303" s="393"/>
      <c r="BF303" s="393"/>
      <c r="BG303" s="393"/>
      <c r="BH303" s="393"/>
      <c r="BI303" s="393"/>
      <c r="BJ303" s="393"/>
    </row>
    <row r="304" spans="1:62" s="394" customFormat="1" ht="6" customHeight="1" x14ac:dyDescent="0.25">
      <c r="A304" s="392"/>
      <c r="B304" s="415"/>
      <c r="C304" s="415"/>
      <c r="D304" s="468"/>
      <c r="E304" s="470"/>
      <c r="F304" s="470"/>
      <c r="G304" s="470"/>
      <c r="H304" s="470"/>
      <c r="I304" s="470"/>
      <c r="J304" s="470"/>
      <c r="K304" s="470"/>
      <c r="L304" s="470"/>
      <c r="M304" s="470"/>
      <c r="N304" s="470"/>
      <c r="O304" s="470"/>
      <c r="P304" s="470"/>
      <c r="Q304" s="470"/>
      <c r="R304" s="470"/>
      <c r="S304" s="470"/>
      <c r="T304" s="470"/>
      <c r="U304" s="470"/>
      <c r="V304" s="470"/>
      <c r="W304" s="470"/>
      <c r="X304" s="470"/>
      <c r="Y304" s="470"/>
      <c r="Z304" s="470"/>
      <c r="AA304" s="470"/>
      <c r="AB304" s="470"/>
      <c r="AC304" s="470"/>
      <c r="AD304" s="470"/>
      <c r="AE304" s="470"/>
      <c r="AF304" s="470"/>
      <c r="AG304" s="470"/>
      <c r="AH304" s="502"/>
      <c r="AI304" s="497"/>
      <c r="AJ304" s="470"/>
      <c r="AK304" s="470"/>
      <c r="AL304" s="470"/>
      <c r="AM304" s="469"/>
      <c r="AN304" s="415"/>
      <c r="AO304" s="415"/>
      <c r="AP304" s="415"/>
      <c r="AQ304" s="415"/>
      <c r="AR304" s="415"/>
      <c r="AS304" s="393"/>
      <c r="AT304" s="393"/>
      <c r="AU304" s="393"/>
      <c r="AV304" s="393"/>
      <c r="AW304" s="393"/>
      <c r="AX304" s="393"/>
      <c r="AY304" s="393"/>
      <c r="AZ304" s="393"/>
      <c r="BA304" s="393"/>
      <c r="BB304" s="393"/>
      <c r="BC304" s="393"/>
      <c r="BD304" s="393"/>
      <c r="BE304" s="393"/>
      <c r="BF304" s="393"/>
      <c r="BG304" s="393"/>
      <c r="BH304" s="393"/>
      <c r="BI304" s="393"/>
      <c r="BJ304" s="393"/>
    </row>
    <row r="305" spans="1:62" s="388" customFormat="1" ht="16.5" x14ac:dyDescent="0.25">
      <c r="A305" s="390"/>
      <c r="B305" s="414"/>
      <c r="C305" s="414"/>
      <c r="D305" s="466"/>
      <c r="E305" s="558" t="s">
        <v>20</v>
      </c>
      <c r="F305" s="558"/>
      <c r="G305" s="561" t="s">
        <v>208</v>
      </c>
      <c r="H305" s="561"/>
      <c r="I305" s="561"/>
      <c r="J305" s="561"/>
      <c r="K305" s="561"/>
      <c r="L305" s="561"/>
      <c r="M305" s="561"/>
      <c r="N305" s="561"/>
      <c r="O305" s="561"/>
      <c r="P305" s="561"/>
      <c r="Q305" s="561"/>
      <c r="R305" s="561"/>
      <c r="S305" s="561"/>
      <c r="T305" s="561"/>
      <c r="U305" s="471" t="s">
        <v>157</v>
      </c>
      <c r="V305" s="539"/>
      <c r="W305" s="539"/>
      <c r="X305" s="539"/>
      <c r="Y305" s="503"/>
      <c r="Z305" s="472"/>
      <c r="AA305" s="472"/>
      <c r="AB305" s="472"/>
      <c r="AC305" s="472"/>
      <c r="AD305" s="472"/>
      <c r="AE305" s="472"/>
      <c r="AF305" s="472"/>
      <c r="AG305" s="472"/>
      <c r="AH305" s="467"/>
      <c r="AI305" s="498"/>
      <c r="AJ305" s="472"/>
      <c r="AK305" s="472"/>
      <c r="AL305" s="472"/>
      <c r="AM305" s="467"/>
      <c r="AN305" s="414"/>
      <c r="AO305" s="414"/>
      <c r="AP305" s="414"/>
      <c r="AQ305" s="414"/>
      <c r="AR305" s="414"/>
      <c r="AS305" s="391"/>
      <c r="AT305" s="391"/>
      <c r="AU305" s="391"/>
      <c r="AV305" s="391"/>
      <c r="AW305" s="391"/>
      <c r="AX305" s="391"/>
      <c r="AY305" s="391"/>
      <c r="AZ305" s="391"/>
      <c r="BA305" s="391"/>
      <c r="BB305" s="391"/>
      <c r="BC305" s="391"/>
      <c r="BD305" s="391"/>
      <c r="BE305" s="391"/>
      <c r="BF305" s="391"/>
      <c r="BG305" s="391"/>
      <c r="BH305" s="391"/>
      <c r="BI305" s="391"/>
      <c r="BJ305" s="391"/>
    </row>
    <row r="306" spans="1:62" s="85" customFormat="1" ht="16.5" x14ac:dyDescent="0.3">
      <c r="A306" s="390"/>
      <c r="B306" s="473"/>
      <c r="C306" s="474"/>
      <c r="D306" s="475"/>
      <c r="E306" s="558" t="s">
        <v>20</v>
      </c>
      <c r="F306" s="558"/>
      <c r="G306" s="549" t="s">
        <v>184</v>
      </c>
      <c r="H306" s="549"/>
      <c r="I306" s="549"/>
      <c r="J306" s="549"/>
      <c r="K306" s="549"/>
      <c r="L306" s="549"/>
      <c r="M306" s="549"/>
      <c r="N306" s="549"/>
      <c r="O306" s="549"/>
      <c r="P306" s="549"/>
      <c r="Q306" s="549"/>
      <c r="R306" s="549"/>
      <c r="S306" s="476" t="s">
        <v>158</v>
      </c>
      <c r="T306" s="540"/>
      <c r="U306" s="540"/>
      <c r="V306" s="537"/>
      <c r="W306" s="476"/>
      <c r="X306" s="476"/>
      <c r="Y306" s="476"/>
      <c r="Z306" s="476"/>
      <c r="AA306" s="476"/>
      <c r="AB306" s="476"/>
      <c r="AC306" s="476"/>
      <c r="AD306" s="476"/>
      <c r="AE306" s="476"/>
      <c r="AF306" s="476"/>
      <c r="AG306" s="476"/>
      <c r="AH306" s="477"/>
      <c r="AI306" s="499"/>
      <c r="AJ306" s="476"/>
      <c r="AK306" s="476"/>
      <c r="AL306" s="476"/>
      <c r="AM306" s="477"/>
      <c r="AN306" s="473"/>
      <c r="AO306" s="473"/>
      <c r="AS306" s="389"/>
      <c r="AT306" s="389"/>
      <c r="AU306" s="389"/>
      <c r="AV306" s="389"/>
      <c r="AW306" s="389"/>
      <c r="AX306" s="389"/>
      <c r="AY306" s="389"/>
      <c r="AZ306" s="389"/>
      <c r="BA306" s="389"/>
      <c r="BB306" s="389"/>
      <c r="BC306" s="389"/>
      <c r="BD306" s="389"/>
      <c r="BE306" s="389"/>
      <c r="BF306" s="389"/>
      <c r="BG306" s="389"/>
      <c r="BH306" s="389"/>
      <c r="BI306" s="389"/>
      <c r="BJ306" s="389"/>
    </row>
    <row r="307" spans="1:62" s="478" customFormat="1" ht="16.5" x14ac:dyDescent="0.25">
      <c r="D307" s="479"/>
      <c r="E307" s="558" t="s">
        <v>20</v>
      </c>
      <c r="F307" s="558"/>
      <c r="G307" s="561" t="s">
        <v>159</v>
      </c>
      <c r="H307" s="561"/>
      <c r="I307" s="561"/>
      <c r="J307" s="561"/>
      <c r="K307" s="472"/>
      <c r="L307" s="472"/>
      <c r="M307" s="472"/>
      <c r="N307" s="472"/>
      <c r="O307" s="472"/>
      <c r="P307" s="472"/>
      <c r="Q307" s="472"/>
      <c r="R307" s="472"/>
      <c r="S307" s="472"/>
      <c r="T307" s="472"/>
      <c r="U307" s="472"/>
      <c r="V307" s="472"/>
      <c r="W307" s="472"/>
      <c r="X307" s="472"/>
      <c r="Y307" s="472"/>
      <c r="Z307" s="472"/>
      <c r="AA307" s="472"/>
      <c r="AB307" s="472"/>
      <c r="AC307" s="472"/>
      <c r="AD307" s="472"/>
      <c r="AE307" s="472"/>
      <c r="AF307" s="472"/>
      <c r="AG307" s="472"/>
      <c r="AH307" s="467"/>
      <c r="AI307" s="498"/>
      <c r="AJ307" s="472"/>
      <c r="AK307" s="472"/>
      <c r="AL307" s="472"/>
      <c r="AM307" s="480"/>
      <c r="AN307" s="481"/>
      <c r="AO307" s="482"/>
    </row>
    <row r="308" spans="1:62" s="395" customFormat="1" x14ac:dyDescent="0.2">
      <c r="D308" s="483"/>
      <c r="E308" s="484"/>
      <c r="F308" s="484"/>
      <c r="G308" s="485"/>
      <c r="H308" s="485"/>
      <c r="I308" s="485"/>
      <c r="J308" s="485"/>
      <c r="K308" s="485"/>
      <c r="L308" s="485"/>
      <c r="M308" s="485"/>
      <c r="N308" s="485"/>
      <c r="O308" s="485"/>
      <c r="P308" s="485"/>
      <c r="Q308" s="485"/>
      <c r="R308" s="485"/>
      <c r="S308" s="485"/>
      <c r="T308" s="485"/>
      <c r="U308" s="485"/>
      <c r="V308" s="485"/>
      <c r="W308" s="485"/>
      <c r="X308" s="485"/>
      <c r="Y308" s="485"/>
      <c r="Z308" s="485"/>
      <c r="AA308" s="485"/>
      <c r="AB308" s="485"/>
      <c r="AC308" s="485"/>
      <c r="AD308" s="485"/>
      <c r="AE308" s="485"/>
      <c r="AF308" s="485"/>
      <c r="AG308" s="485"/>
      <c r="AH308" s="504"/>
      <c r="AI308" s="412"/>
      <c r="AJ308" s="485"/>
      <c r="AK308" s="485"/>
      <c r="AL308" s="485"/>
      <c r="AM308" s="486"/>
      <c r="AN308" s="413"/>
      <c r="AO308" s="396"/>
    </row>
    <row r="309" spans="1:62" s="482" customFormat="1" ht="16.5" customHeight="1" x14ac:dyDescent="0.25">
      <c r="D309" s="487"/>
      <c r="E309" s="471" t="s">
        <v>233</v>
      </c>
      <c r="F309" s="471"/>
      <c r="G309" s="471"/>
      <c r="H309" s="471"/>
      <c r="I309" s="471"/>
      <c r="J309" s="471"/>
      <c r="K309" s="471"/>
      <c r="L309" s="471"/>
      <c r="M309" s="471"/>
      <c r="N309" s="471"/>
      <c r="O309" s="471"/>
      <c r="P309" s="543"/>
      <c r="Q309" s="543"/>
      <c r="R309" s="543"/>
      <c r="S309" s="543"/>
      <c r="T309" s="543"/>
      <c r="U309" s="543"/>
      <c r="V309" s="543"/>
      <c r="W309" s="543"/>
      <c r="X309" s="543"/>
      <c r="Y309" s="543"/>
      <c r="Z309" s="543"/>
      <c r="AA309" s="543"/>
      <c r="AB309" s="543"/>
      <c r="AC309" s="543"/>
      <c r="AD309" s="543"/>
      <c r="AE309" s="543"/>
      <c r="AF309" s="543"/>
      <c r="AG309" s="543"/>
      <c r="AH309" s="534"/>
      <c r="AI309" s="535"/>
      <c r="AJ309" s="536"/>
      <c r="AK309" s="536"/>
      <c r="AL309" s="536"/>
      <c r="AM309" s="534"/>
      <c r="AN309" s="488"/>
      <c r="AO309" s="488"/>
      <c r="AP309" s="488"/>
      <c r="AQ309" s="488"/>
      <c r="AR309" s="488"/>
      <c r="AS309" s="488"/>
      <c r="AT309" s="488"/>
      <c r="AU309" s="488"/>
      <c r="AV309" s="488"/>
      <c r="AW309" s="488"/>
      <c r="AX309" s="488"/>
      <c r="AY309" s="488"/>
      <c r="AZ309" s="488"/>
      <c r="BA309" s="488"/>
      <c r="BB309" s="488"/>
      <c r="BC309" s="488"/>
      <c r="BD309" s="488"/>
      <c r="BE309" s="489"/>
      <c r="BF309" s="489"/>
      <c r="BG309" s="489"/>
      <c r="BH309" s="489"/>
      <c r="BI309" s="489"/>
      <c r="BJ309" s="489"/>
    </row>
    <row r="310" spans="1:62" s="397" customFormat="1" ht="8.1" customHeight="1" x14ac:dyDescent="0.3">
      <c r="A310" s="398"/>
      <c r="B310" s="396"/>
      <c r="C310" s="396"/>
      <c r="D310" s="490"/>
      <c r="E310" s="491"/>
      <c r="F310" s="491"/>
      <c r="G310" s="491"/>
      <c r="H310" s="491"/>
      <c r="I310" s="491"/>
      <c r="J310" s="491"/>
      <c r="K310" s="491"/>
      <c r="L310" s="491"/>
      <c r="M310" s="491"/>
      <c r="N310" s="491"/>
      <c r="O310" s="491"/>
      <c r="P310" s="491"/>
      <c r="Q310" s="491"/>
      <c r="R310" s="491"/>
      <c r="S310" s="491"/>
      <c r="T310" s="491"/>
      <c r="U310" s="491"/>
      <c r="V310" s="491"/>
      <c r="W310" s="491"/>
      <c r="X310" s="491"/>
      <c r="Y310" s="491"/>
      <c r="Z310" s="491"/>
      <c r="AA310" s="491"/>
      <c r="AB310" s="491"/>
      <c r="AC310" s="491"/>
      <c r="AD310" s="491"/>
      <c r="AE310" s="491"/>
      <c r="AF310" s="491"/>
      <c r="AG310" s="491"/>
      <c r="AH310" s="505"/>
      <c r="AI310" s="412"/>
      <c r="AJ310" s="491"/>
      <c r="AK310" s="491"/>
      <c r="AL310" s="491"/>
      <c r="AM310" s="492"/>
      <c r="AN310" s="413"/>
    </row>
    <row r="311" spans="1:62" s="187" customFormat="1" ht="16.5" x14ac:dyDescent="0.3">
      <c r="I311" s="271"/>
      <c r="J311" s="271"/>
      <c r="K311" s="271"/>
      <c r="L311" s="271"/>
      <c r="M311" s="271"/>
      <c r="N311" s="271"/>
      <c r="O311" s="271"/>
      <c r="P311" s="271"/>
      <c r="Q311" s="271"/>
      <c r="R311" s="271"/>
      <c r="S311" s="271"/>
      <c r="T311" s="271"/>
      <c r="U311" s="271"/>
      <c r="V311" s="271"/>
      <c r="W311" s="271"/>
      <c r="X311" s="271"/>
      <c r="Y311" s="271"/>
      <c r="Z311" s="271"/>
      <c r="AA311" s="271"/>
      <c r="AB311" s="271"/>
      <c r="AC311" s="271"/>
      <c r="AD311" s="271"/>
      <c r="AE311" s="271"/>
      <c r="AF311" s="271"/>
      <c r="AG311" s="271"/>
      <c r="AH311" s="271"/>
      <c r="AI311" s="500"/>
      <c r="AJ311" s="271"/>
      <c r="AK311" s="271"/>
      <c r="AL311" s="493"/>
      <c r="AM311" s="271"/>
      <c r="AS311" s="402"/>
      <c r="AT311" s="402"/>
      <c r="AU311" s="402"/>
      <c r="AV311" s="402" t="s">
        <v>155</v>
      </c>
      <c r="AW311" s="402"/>
      <c r="AX311" s="402"/>
      <c r="AY311" s="402"/>
      <c r="AZ311" s="402"/>
      <c r="BA311" s="402"/>
      <c r="BB311" s="402"/>
      <c r="BC311" s="402"/>
      <c r="BD311" s="402"/>
      <c r="BE311" s="402"/>
      <c r="BF311" s="402"/>
      <c r="BG311" s="402"/>
      <c r="BH311" s="402"/>
      <c r="BI311" s="402"/>
      <c r="BJ311" s="402"/>
    </row>
    <row r="312" spans="1:62" s="3" customFormat="1" ht="15.75"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28"/>
      <c r="AK312" s="28"/>
      <c r="AL312" s="28"/>
      <c r="AM312" s="28"/>
      <c r="AN312" s="28"/>
      <c r="AO312" s="28"/>
      <c r="AP312" s="28"/>
      <c r="AQ312" s="28"/>
    </row>
    <row r="313" spans="1:62" s="9" customFormat="1" ht="15" customHeight="1" x14ac:dyDescent="0.2">
      <c r="A313" s="602" t="s">
        <v>110</v>
      </c>
      <c r="B313" s="602"/>
      <c r="C313" s="602"/>
      <c r="D313" s="602"/>
      <c r="E313" s="602"/>
      <c r="F313" s="602"/>
      <c r="G313" s="602"/>
      <c r="H313" s="602"/>
      <c r="I313" s="602"/>
      <c r="J313" s="602"/>
      <c r="K313" s="602"/>
      <c r="L313" s="602"/>
      <c r="M313" s="602"/>
      <c r="N313" s="602"/>
      <c r="O313" s="602"/>
      <c r="P313" s="602"/>
      <c r="Q313" s="602"/>
      <c r="R313" s="602"/>
      <c r="S313" s="602"/>
      <c r="T313" s="602"/>
      <c r="U313" s="602"/>
      <c r="V313" s="602"/>
      <c r="W313" s="602"/>
      <c r="X313" s="602"/>
      <c r="Y313" s="602"/>
      <c r="Z313" s="602"/>
      <c r="AA313" s="602"/>
      <c r="AB313" s="602"/>
      <c r="AC313" s="602"/>
      <c r="AD313" s="602"/>
      <c r="AE313" s="602"/>
      <c r="AF313" s="602"/>
      <c r="AG313" s="602"/>
      <c r="AH313" s="602"/>
      <c r="AI313" s="602"/>
      <c r="AJ313" s="34"/>
      <c r="AK313" s="34"/>
      <c r="AL313" s="34"/>
      <c r="AM313" s="34"/>
      <c r="AN313" s="34"/>
      <c r="AO313" s="34"/>
      <c r="AP313" s="34"/>
      <c r="AQ313" s="34"/>
      <c r="AR313" s="34"/>
      <c r="AS313" s="12"/>
      <c r="AT313" s="12"/>
      <c r="AU313" s="12"/>
      <c r="AV313" s="12"/>
      <c r="AW313" s="12"/>
      <c r="AX313" s="12"/>
      <c r="AY313" s="12"/>
      <c r="AZ313" s="12"/>
      <c r="BA313" s="12"/>
      <c r="BB313" s="12"/>
      <c r="BC313" s="12"/>
      <c r="BD313" s="12"/>
      <c r="BE313" s="12"/>
      <c r="BF313" s="12"/>
      <c r="BG313" s="12"/>
      <c r="BH313" s="12"/>
      <c r="BI313" s="12"/>
      <c r="BJ313" s="12"/>
    </row>
    <row r="314" spans="1:62" s="9" customFormat="1" ht="15" customHeight="1" x14ac:dyDescent="0.2">
      <c r="A314" s="602"/>
      <c r="B314" s="602"/>
      <c r="C314" s="602"/>
      <c r="D314" s="602"/>
      <c r="E314" s="602"/>
      <c r="F314" s="602"/>
      <c r="G314" s="602"/>
      <c r="H314" s="602"/>
      <c r="I314" s="602"/>
      <c r="J314" s="602"/>
      <c r="K314" s="602"/>
      <c r="L314" s="602"/>
      <c r="M314" s="602"/>
      <c r="N314" s="602"/>
      <c r="O314" s="602"/>
      <c r="P314" s="602"/>
      <c r="Q314" s="602"/>
      <c r="R314" s="602"/>
      <c r="S314" s="602"/>
      <c r="T314" s="602"/>
      <c r="U314" s="602"/>
      <c r="V314" s="602"/>
      <c r="W314" s="602"/>
      <c r="X314" s="602"/>
      <c r="Y314" s="602"/>
      <c r="Z314" s="602"/>
      <c r="AA314" s="602"/>
      <c r="AB314" s="602"/>
      <c r="AC314" s="602"/>
      <c r="AD314" s="602"/>
      <c r="AE314" s="602"/>
      <c r="AF314" s="602"/>
      <c r="AG314" s="602"/>
      <c r="AH314" s="602"/>
      <c r="AI314" s="602"/>
      <c r="AJ314" s="34"/>
      <c r="AK314" s="34"/>
      <c r="AL314" s="34"/>
      <c r="AM314" s="34"/>
      <c r="AN314" s="34"/>
      <c r="AO314" s="34"/>
      <c r="AP314" s="34"/>
      <c r="AQ314" s="34"/>
      <c r="AR314" s="34"/>
      <c r="AS314" s="12"/>
      <c r="AT314" s="12"/>
      <c r="AU314" s="12"/>
      <c r="AV314" s="12"/>
      <c r="AW314" s="12"/>
      <c r="AX314" s="12"/>
      <c r="AY314" s="12"/>
      <c r="AZ314" s="12"/>
      <c r="BA314" s="12"/>
      <c r="BB314" s="12"/>
      <c r="BC314" s="12"/>
      <c r="BD314" s="12"/>
      <c r="BE314" s="12"/>
      <c r="BF314" s="12"/>
      <c r="BG314" s="12"/>
      <c r="BH314" s="12"/>
      <c r="BI314" s="12"/>
      <c r="BJ314" s="12"/>
    </row>
    <row r="315" spans="1:62" s="9" customFormat="1" ht="15" customHeight="1" x14ac:dyDescent="0.2">
      <c r="A315" s="602"/>
      <c r="B315" s="602"/>
      <c r="C315" s="602"/>
      <c r="D315" s="602"/>
      <c r="E315" s="602"/>
      <c r="F315" s="602"/>
      <c r="G315" s="602"/>
      <c r="H315" s="602"/>
      <c r="I315" s="602"/>
      <c r="J315" s="602"/>
      <c r="K315" s="602"/>
      <c r="L315" s="602"/>
      <c r="M315" s="602"/>
      <c r="N315" s="602"/>
      <c r="O315" s="602"/>
      <c r="P315" s="602"/>
      <c r="Q315" s="602"/>
      <c r="R315" s="602"/>
      <c r="S315" s="602"/>
      <c r="T315" s="602"/>
      <c r="U315" s="602"/>
      <c r="V315" s="602"/>
      <c r="W315" s="602"/>
      <c r="X315" s="602"/>
      <c r="Y315" s="602"/>
      <c r="Z315" s="602"/>
      <c r="AA315" s="602"/>
      <c r="AB315" s="602"/>
      <c r="AC315" s="602"/>
      <c r="AD315" s="602"/>
      <c r="AE315" s="602"/>
      <c r="AF315" s="602"/>
      <c r="AG315" s="602"/>
      <c r="AH315" s="602"/>
      <c r="AI315" s="602"/>
      <c r="AJ315" s="34"/>
      <c r="AK315" s="34"/>
      <c r="AL315" s="34"/>
      <c r="AM315" s="34"/>
      <c r="AN315" s="34"/>
      <c r="AO315" s="34"/>
      <c r="AP315" s="34"/>
      <c r="AQ315" s="34"/>
      <c r="AR315" s="34"/>
      <c r="AS315" s="12"/>
      <c r="AT315" s="12"/>
      <c r="AU315" s="12"/>
      <c r="AV315" s="12"/>
      <c r="AW315" s="12"/>
      <c r="AX315" s="12"/>
      <c r="AY315" s="12"/>
      <c r="AZ315" s="12"/>
      <c r="BA315" s="12"/>
      <c r="BB315" s="12"/>
      <c r="BC315" s="12"/>
      <c r="BD315" s="12"/>
      <c r="BE315" s="12"/>
      <c r="BF315" s="12"/>
      <c r="BG315" s="12"/>
      <c r="BH315" s="12"/>
      <c r="BI315" s="12"/>
      <c r="BJ315" s="12"/>
    </row>
    <row r="316" spans="1:62" s="9" customFormat="1" ht="15" customHeight="1" x14ac:dyDescent="0.2">
      <c r="A316" s="602"/>
      <c r="B316" s="602"/>
      <c r="C316" s="602"/>
      <c r="D316" s="602"/>
      <c r="E316" s="602"/>
      <c r="F316" s="602"/>
      <c r="G316" s="602"/>
      <c r="H316" s="602"/>
      <c r="I316" s="602"/>
      <c r="J316" s="602"/>
      <c r="K316" s="602"/>
      <c r="L316" s="602"/>
      <c r="M316" s="602"/>
      <c r="N316" s="602"/>
      <c r="O316" s="602"/>
      <c r="P316" s="602"/>
      <c r="Q316" s="602"/>
      <c r="R316" s="602"/>
      <c r="S316" s="602"/>
      <c r="T316" s="602"/>
      <c r="U316" s="602"/>
      <c r="V316" s="602"/>
      <c r="W316" s="602"/>
      <c r="X316" s="602"/>
      <c r="Y316" s="602"/>
      <c r="Z316" s="602"/>
      <c r="AA316" s="602"/>
      <c r="AB316" s="602"/>
      <c r="AC316" s="602"/>
      <c r="AD316" s="602"/>
      <c r="AE316" s="602"/>
      <c r="AF316" s="602"/>
      <c r="AG316" s="602"/>
      <c r="AH316" s="602"/>
      <c r="AI316" s="602"/>
      <c r="AJ316" s="34"/>
      <c r="AK316" s="34"/>
      <c r="AL316" s="34"/>
      <c r="AM316" s="34"/>
      <c r="AN316" s="34"/>
      <c r="AO316" s="34"/>
      <c r="AP316" s="34"/>
      <c r="AQ316" s="34"/>
      <c r="AR316" s="34"/>
      <c r="AS316" s="12"/>
      <c r="AT316" s="12"/>
      <c r="AU316" s="12"/>
      <c r="AV316" s="12"/>
      <c r="AW316" s="12"/>
      <c r="AX316" s="12"/>
      <c r="AY316" s="12"/>
      <c r="AZ316" s="12"/>
      <c r="BA316" s="12"/>
      <c r="BB316" s="12"/>
      <c r="BC316" s="12"/>
      <c r="BD316" s="12"/>
      <c r="BE316" s="12"/>
      <c r="BF316" s="12"/>
      <c r="BG316" s="12"/>
      <c r="BH316" s="12"/>
      <c r="BI316" s="12"/>
      <c r="BJ316" s="12"/>
    </row>
    <row r="317" spans="1:62" s="9" customFormat="1" ht="15" customHeight="1" x14ac:dyDescent="0.2">
      <c r="A317" s="602"/>
      <c r="B317" s="602"/>
      <c r="C317" s="602"/>
      <c r="D317" s="602"/>
      <c r="E317" s="602"/>
      <c r="F317" s="602"/>
      <c r="G317" s="602"/>
      <c r="H317" s="602"/>
      <c r="I317" s="602"/>
      <c r="J317" s="602"/>
      <c r="K317" s="602"/>
      <c r="L317" s="602"/>
      <c r="M317" s="602"/>
      <c r="N317" s="602"/>
      <c r="O317" s="602"/>
      <c r="P317" s="602"/>
      <c r="Q317" s="602"/>
      <c r="R317" s="602"/>
      <c r="S317" s="602"/>
      <c r="T317" s="602"/>
      <c r="U317" s="602"/>
      <c r="V317" s="602"/>
      <c r="W317" s="602"/>
      <c r="X317" s="602"/>
      <c r="Y317" s="602"/>
      <c r="Z317" s="602"/>
      <c r="AA317" s="602"/>
      <c r="AB317" s="602"/>
      <c r="AC317" s="602"/>
      <c r="AD317" s="602"/>
      <c r="AE317" s="602"/>
      <c r="AF317" s="602"/>
      <c r="AG317" s="602"/>
      <c r="AH317" s="602"/>
      <c r="AI317" s="602"/>
      <c r="AJ317" s="34"/>
      <c r="AK317" s="34"/>
      <c r="AL317" s="34"/>
      <c r="AM317" s="34"/>
      <c r="AN317" s="34"/>
      <c r="AO317" s="34"/>
      <c r="AP317" s="34"/>
      <c r="AQ317" s="34"/>
      <c r="AR317" s="34"/>
      <c r="AS317" s="12"/>
      <c r="AT317" s="12"/>
      <c r="AU317" s="12"/>
      <c r="AV317" s="12"/>
      <c r="AW317" s="12"/>
      <c r="AX317" s="12"/>
      <c r="AY317" s="12"/>
      <c r="AZ317" s="12"/>
      <c r="BA317" s="12"/>
      <c r="BB317" s="12"/>
      <c r="BC317" s="12"/>
      <c r="BD317" s="12"/>
      <c r="BE317" s="12"/>
      <c r="BF317" s="12"/>
      <c r="BG317" s="12"/>
      <c r="BH317" s="12"/>
      <c r="BI317" s="12"/>
      <c r="BJ317" s="12"/>
    </row>
    <row r="318" spans="1:62" s="9" customFormat="1" ht="15" customHeight="1" x14ac:dyDescent="0.2">
      <c r="A318" s="602"/>
      <c r="B318" s="602"/>
      <c r="C318" s="602"/>
      <c r="D318" s="602"/>
      <c r="E318" s="602"/>
      <c r="F318" s="602"/>
      <c r="G318" s="602"/>
      <c r="H318" s="602"/>
      <c r="I318" s="602"/>
      <c r="J318" s="602"/>
      <c r="K318" s="602"/>
      <c r="L318" s="602"/>
      <c r="M318" s="602"/>
      <c r="N318" s="602"/>
      <c r="O318" s="602"/>
      <c r="P318" s="602"/>
      <c r="Q318" s="602"/>
      <c r="R318" s="602"/>
      <c r="S318" s="602"/>
      <c r="T318" s="602"/>
      <c r="U318" s="602"/>
      <c r="V318" s="602"/>
      <c r="W318" s="602"/>
      <c r="X318" s="602"/>
      <c r="Y318" s="602"/>
      <c r="Z318" s="602"/>
      <c r="AA318" s="602"/>
      <c r="AB318" s="602"/>
      <c r="AC318" s="602"/>
      <c r="AD318" s="602"/>
      <c r="AE318" s="602"/>
      <c r="AF318" s="602"/>
      <c r="AG318" s="602"/>
      <c r="AH318" s="602"/>
      <c r="AI318" s="602"/>
      <c r="AJ318" s="34"/>
      <c r="AK318" s="34"/>
      <c r="AL318" s="34"/>
      <c r="AM318" s="34"/>
      <c r="AN318" s="34"/>
      <c r="AO318" s="34"/>
      <c r="AP318" s="34"/>
      <c r="AQ318" s="34"/>
      <c r="AR318" s="34"/>
      <c r="AS318" s="12"/>
      <c r="AT318" s="12"/>
      <c r="AU318" s="12"/>
      <c r="AV318" s="12"/>
      <c r="AW318" s="12"/>
      <c r="AX318" s="12"/>
      <c r="AY318" s="12"/>
      <c r="AZ318" s="12"/>
      <c r="BA318" s="12"/>
      <c r="BB318" s="12"/>
      <c r="BC318" s="12"/>
      <c r="BD318" s="12"/>
      <c r="BE318" s="12"/>
      <c r="BF318" s="12"/>
      <c r="BG318" s="12"/>
      <c r="BH318" s="12"/>
      <c r="BI318" s="12"/>
      <c r="BJ318" s="12"/>
    </row>
    <row r="319" spans="1:62" s="9" customFormat="1" ht="15" customHeight="1" x14ac:dyDescent="0.2">
      <c r="A319" s="602"/>
      <c r="B319" s="602"/>
      <c r="C319" s="602"/>
      <c r="D319" s="602"/>
      <c r="E319" s="602"/>
      <c r="F319" s="602"/>
      <c r="G319" s="602"/>
      <c r="H319" s="602"/>
      <c r="I319" s="602"/>
      <c r="J319" s="602"/>
      <c r="K319" s="602"/>
      <c r="L319" s="602"/>
      <c r="M319" s="602"/>
      <c r="N319" s="602"/>
      <c r="O319" s="602"/>
      <c r="P319" s="602"/>
      <c r="Q319" s="602"/>
      <c r="R319" s="602"/>
      <c r="S319" s="602"/>
      <c r="T319" s="602"/>
      <c r="U319" s="602"/>
      <c r="V319" s="602"/>
      <c r="W319" s="602"/>
      <c r="X319" s="602"/>
      <c r="Y319" s="602"/>
      <c r="Z319" s="602"/>
      <c r="AA319" s="602"/>
      <c r="AB319" s="602"/>
      <c r="AC319" s="602"/>
      <c r="AD319" s="602"/>
      <c r="AE319" s="602"/>
      <c r="AF319" s="602"/>
      <c r="AG319" s="602"/>
      <c r="AH319" s="602"/>
      <c r="AI319" s="602"/>
      <c r="AJ319" s="34"/>
      <c r="AK319" s="34"/>
      <c r="AL319" s="34"/>
      <c r="AM319" s="34"/>
      <c r="AN319" s="34"/>
      <c r="AO319" s="34"/>
      <c r="AP319" s="34"/>
      <c r="AQ319" s="34"/>
      <c r="AR319" s="34"/>
      <c r="AS319" s="12"/>
      <c r="AT319" s="12"/>
      <c r="AU319" s="12"/>
      <c r="AV319" s="12"/>
      <c r="AW319" s="12"/>
      <c r="AX319" s="12"/>
      <c r="AY319" s="12"/>
      <c r="AZ319" s="12"/>
      <c r="BA319" s="12"/>
      <c r="BB319" s="12"/>
      <c r="BC319" s="12"/>
      <c r="BD319" s="12"/>
      <c r="BE319" s="12"/>
      <c r="BF319" s="12"/>
      <c r="BG319" s="12"/>
      <c r="BH319" s="12"/>
      <c r="BI319" s="12"/>
      <c r="BJ319" s="12"/>
    </row>
    <row r="320" spans="1:62" s="9" customFormat="1" ht="6" customHeight="1" x14ac:dyDescent="0.2">
      <c r="A320" s="116"/>
      <c r="B320" s="34"/>
      <c r="C320" s="4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8"/>
      <c r="AG320" s="8"/>
      <c r="AH320" s="18"/>
      <c r="AJ320" s="33"/>
      <c r="AK320" s="31"/>
      <c r="AL320" s="31"/>
      <c r="AM320" s="31"/>
      <c r="AN320" s="31"/>
      <c r="AO320" s="31"/>
      <c r="AP320" s="31"/>
      <c r="AQ320" s="31"/>
    </row>
    <row r="321" spans="1:62" s="9" customFormat="1" ht="15" customHeight="1" x14ac:dyDescent="0.2">
      <c r="A321" s="603" t="s">
        <v>29</v>
      </c>
      <c r="B321" s="603"/>
      <c r="C321" s="603"/>
      <c r="D321" s="603"/>
      <c r="E321" s="603"/>
      <c r="F321" s="603"/>
      <c r="G321" s="603"/>
      <c r="H321" s="603"/>
      <c r="I321" s="603"/>
      <c r="J321" s="603"/>
      <c r="K321" s="603"/>
      <c r="L321" s="603"/>
      <c r="M321" s="603"/>
      <c r="N321" s="603"/>
      <c r="O321" s="603"/>
      <c r="P321" s="603"/>
      <c r="Q321" s="603"/>
      <c r="R321" s="603"/>
      <c r="S321" s="603"/>
      <c r="T321" s="603"/>
      <c r="U321" s="603"/>
      <c r="V321" s="603"/>
      <c r="W321" s="603"/>
      <c r="X321" s="603"/>
      <c r="Y321" s="603"/>
      <c r="Z321" s="603"/>
      <c r="AA321" s="603"/>
      <c r="AB321" s="603"/>
      <c r="AC321" s="603"/>
      <c r="AD321" s="34"/>
      <c r="AE321" s="34"/>
      <c r="AF321" s="34"/>
      <c r="AG321" s="34"/>
      <c r="AH321" s="34"/>
      <c r="AI321" s="34"/>
      <c r="AJ321" s="34"/>
      <c r="AK321" s="34"/>
      <c r="AL321" s="34"/>
      <c r="AM321" s="34"/>
      <c r="AN321" s="34"/>
      <c r="AO321" s="34"/>
      <c r="AQ321" s="17"/>
      <c r="AR321" s="50"/>
      <c r="AS321" s="12"/>
      <c r="AT321" s="12"/>
      <c r="AU321" s="12"/>
      <c r="AV321" s="12"/>
      <c r="AW321" s="12"/>
      <c r="AX321" s="12"/>
      <c r="AY321" s="12"/>
      <c r="AZ321" s="12"/>
      <c r="BA321" s="12"/>
      <c r="BB321" s="12"/>
      <c r="BC321" s="12"/>
      <c r="BD321" s="12"/>
      <c r="BE321" s="12"/>
      <c r="BF321" s="12"/>
      <c r="BG321" s="12"/>
      <c r="BH321" s="12"/>
      <c r="BI321" s="12"/>
    </row>
    <row r="322" spans="1:62" s="9" customFormat="1" ht="12.75" x14ac:dyDescent="0.2">
      <c r="A322" s="603"/>
      <c r="B322" s="603"/>
      <c r="C322" s="603"/>
      <c r="D322" s="603"/>
      <c r="E322" s="603"/>
      <c r="F322" s="603"/>
      <c r="G322" s="603"/>
      <c r="H322" s="603"/>
      <c r="I322" s="603"/>
      <c r="J322" s="603"/>
      <c r="K322" s="603"/>
      <c r="L322" s="603"/>
      <c r="M322" s="603"/>
      <c r="N322" s="603"/>
      <c r="O322" s="603"/>
      <c r="P322" s="603"/>
      <c r="Q322" s="603"/>
      <c r="R322" s="603"/>
      <c r="S322" s="603"/>
      <c r="T322" s="603"/>
      <c r="U322" s="603"/>
      <c r="V322" s="603"/>
      <c r="W322" s="603"/>
      <c r="X322" s="603"/>
      <c r="Y322" s="603"/>
      <c r="Z322" s="603"/>
      <c r="AA322" s="603"/>
      <c r="AB322" s="603"/>
      <c r="AC322" s="603"/>
      <c r="AD322" s="52"/>
      <c r="AF322" s="51"/>
      <c r="AG322" s="51"/>
      <c r="AH322" s="51"/>
      <c r="AI322" s="51"/>
      <c r="AJ322" s="10"/>
      <c r="AK322" s="10"/>
      <c r="BE322" s="12"/>
      <c r="BF322" s="12"/>
      <c r="BG322" s="12"/>
      <c r="BH322" s="12"/>
      <c r="BI322" s="12"/>
    </row>
    <row r="323" spans="1:62" s="9" customFormat="1" ht="15" customHeight="1" x14ac:dyDescent="0.2">
      <c r="A323" s="603"/>
      <c r="B323" s="603"/>
      <c r="C323" s="603"/>
      <c r="D323" s="603"/>
      <c r="E323" s="603"/>
      <c r="F323" s="603"/>
      <c r="G323" s="603"/>
      <c r="H323" s="603"/>
      <c r="I323" s="603"/>
      <c r="J323" s="603"/>
      <c r="K323" s="603"/>
      <c r="L323" s="603"/>
      <c r="M323" s="603"/>
      <c r="N323" s="603"/>
      <c r="O323" s="603"/>
      <c r="P323" s="603"/>
      <c r="Q323" s="603"/>
      <c r="R323" s="603"/>
      <c r="S323" s="603"/>
      <c r="T323" s="603"/>
      <c r="U323" s="603"/>
      <c r="V323" s="603"/>
      <c r="W323" s="603"/>
      <c r="X323" s="603"/>
      <c r="Y323" s="603"/>
      <c r="Z323" s="603"/>
      <c r="AA323" s="603"/>
      <c r="AB323" s="603"/>
      <c r="AC323" s="603"/>
      <c r="AD323" s="34"/>
      <c r="AE323" s="34"/>
      <c r="AF323" s="34"/>
      <c r="AG323" s="34"/>
      <c r="AH323" s="34"/>
      <c r="AI323" s="34"/>
      <c r="AJ323" s="34"/>
      <c r="AK323" s="34"/>
      <c r="AL323" s="34"/>
      <c r="AM323" s="34"/>
      <c r="AN323" s="34"/>
      <c r="AO323" s="34"/>
      <c r="AP323" s="34"/>
      <c r="AQ323" s="34"/>
      <c r="AR323" s="34"/>
      <c r="AS323" s="12"/>
      <c r="AT323" s="12"/>
      <c r="AU323" s="12"/>
      <c r="AV323" s="12"/>
      <c r="AW323" s="12"/>
      <c r="AX323" s="12"/>
      <c r="AY323" s="12"/>
      <c r="AZ323" s="12"/>
      <c r="BA323" s="12"/>
      <c r="BB323" s="12"/>
      <c r="BC323" s="12"/>
      <c r="BD323" s="12"/>
      <c r="BE323" s="12"/>
      <c r="BF323" s="12"/>
      <c r="BG323" s="12"/>
      <c r="BH323" s="12"/>
      <c r="BI323" s="12"/>
      <c r="BJ323" s="12"/>
    </row>
    <row r="324" spans="1:62" s="9" customFormat="1" ht="15.6" customHeight="1" x14ac:dyDescent="0.2">
      <c r="A324" s="603"/>
      <c r="B324" s="603"/>
      <c r="C324" s="603"/>
      <c r="D324" s="603"/>
      <c r="E324" s="603"/>
      <c r="F324" s="603"/>
      <c r="G324" s="603"/>
      <c r="H324" s="603"/>
      <c r="I324" s="603"/>
      <c r="J324" s="603"/>
      <c r="K324" s="603"/>
      <c r="L324" s="603"/>
      <c r="M324" s="603"/>
      <c r="N324" s="603"/>
      <c r="O324" s="603"/>
      <c r="P324" s="603"/>
      <c r="Q324" s="603"/>
      <c r="R324" s="603"/>
      <c r="S324" s="603"/>
      <c r="T324" s="603"/>
      <c r="U324" s="603"/>
      <c r="V324" s="603"/>
      <c r="W324" s="603"/>
      <c r="X324" s="603"/>
      <c r="Y324" s="603"/>
      <c r="Z324" s="603"/>
      <c r="AA324" s="603"/>
      <c r="AB324" s="603"/>
      <c r="AC324" s="603"/>
      <c r="AD324" s="10"/>
      <c r="AE324" s="10"/>
      <c r="AF324" s="10"/>
      <c r="AG324" s="10"/>
      <c r="AH324" s="10"/>
      <c r="AI324" s="10"/>
      <c r="AJ324" s="10"/>
      <c r="AK324" s="10"/>
      <c r="AL324" s="10"/>
      <c r="AM324" s="10"/>
      <c r="AN324" s="10"/>
      <c r="AO324" s="10"/>
      <c r="AP324" s="34"/>
      <c r="AQ324" s="34"/>
      <c r="AR324" s="34"/>
      <c r="AS324" s="12"/>
      <c r="AT324" s="12"/>
      <c r="AU324" s="12"/>
      <c r="AV324" s="12"/>
      <c r="AW324" s="12"/>
      <c r="AX324" s="12"/>
      <c r="AY324" s="12"/>
      <c r="AZ324" s="12"/>
      <c r="BA324" s="12"/>
      <c r="BB324" s="12"/>
      <c r="BC324" s="12"/>
      <c r="BD324" s="12"/>
      <c r="BE324" s="12"/>
      <c r="BF324" s="12"/>
      <c r="BG324" s="12"/>
      <c r="BH324" s="12"/>
      <c r="BI324" s="12"/>
      <c r="BJ324" s="12"/>
    </row>
    <row r="325" spans="1:62" s="9" customFormat="1" ht="15" customHeight="1" x14ac:dyDescent="0.2">
      <c r="A325" s="603"/>
      <c r="B325" s="603"/>
      <c r="C325" s="603"/>
      <c r="D325" s="603"/>
      <c r="E325" s="603"/>
      <c r="F325" s="603"/>
      <c r="G325" s="603"/>
      <c r="H325" s="603"/>
      <c r="I325" s="603"/>
      <c r="J325" s="603"/>
      <c r="K325" s="603"/>
      <c r="L325" s="603"/>
      <c r="M325" s="603"/>
      <c r="N325" s="603"/>
      <c r="O325" s="603"/>
      <c r="P325" s="603"/>
      <c r="Q325" s="603"/>
      <c r="R325" s="603"/>
      <c r="S325" s="603"/>
      <c r="T325" s="603"/>
      <c r="U325" s="603"/>
      <c r="V325" s="603"/>
      <c r="W325" s="603"/>
      <c r="X325" s="603"/>
      <c r="Y325" s="603"/>
      <c r="Z325" s="603"/>
      <c r="AA325" s="603"/>
      <c r="AB325" s="603"/>
      <c r="AC325" s="603"/>
      <c r="AD325" s="35"/>
      <c r="AE325" s="35"/>
      <c r="AF325" s="35"/>
      <c r="AG325" s="35"/>
      <c r="AH325" s="35"/>
      <c r="AI325" s="35"/>
      <c r="AJ325" s="35"/>
      <c r="AK325" s="35"/>
      <c r="AL325" s="35"/>
      <c r="AM325" s="35"/>
      <c r="AN325" s="35"/>
      <c r="AO325" s="35"/>
      <c r="AP325" s="34"/>
      <c r="AQ325" s="34"/>
      <c r="AR325" s="34"/>
      <c r="AS325" s="12"/>
      <c r="AT325" s="12"/>
      <c r="AU325" s="12"/>
      <c r="AV325" s="12"/>
      <c r="AW325" s="12"/>
      <c r="AX325" s="12"/>
      <c r="AY325" s="12"/>
      <c r="AZ325" s="12"/>
      <c r="BA325" s="12"/>
      <c r="BB325" s="12"/>
      <c r="BC325" s="12"/>
      <c r="BD325" s="12"/>
      <c r="BE325" s="12"/>
      <c r="BF325" s="12"/>
      <c r="BG325" s="12"/>
      <c r="BH325" s="12"/>
      <c r="BI325" s="12"/>
      <c r="BJ325" s="12"/>
    </row>
    <row r="326" spans="1:62" s="3" customFormat="1" ht="15.75" x14ac:dyDescent="0.25">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28"/>
      <c r="AK326" s="28"/>
      <c r="AL326" s="28"/>
      <c r="AM326" s="28"/>
      <c r="AN326" s="28"/>
      <c r="AO326" s="28"/>
      <c r="AP326" s="28"/>
      <c r="AQ326" s="28"/>
    </row>
    <row r="327" spans="1:62" s="3" customFormat="1" ht="15.75" x14ac:dyDescent="0.25">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2"/>
      <c r="AH327" s="62"/>
      <c r="AI327" s="62"/>
      <c r="AJ327" s="28"/>
      <c r="AK327" s="28"/>
      <c r="AL327" s="28"/>
      <c r="AM327" s="28"/>
      <c r="AN327" s="28"/>
      <c r="AO327" s="28"/>
      <c r="AP327" s="28"/>
      <c r="AQ327" s="28"/>
    </row>
    <row r="328" spans="1:62" x14ac:dyDescent="0.25">
      <c r="AC328" s="2"/>
      <c r="AF328" s="46" t="s">
        <v>203</v>
      </c>
    </row>
    <row r="329" spans="1:62" ht="6" customHeight="1" x14ac:dyDescent="0.25">
      <c r="AC329" s="2"/>
      <c r="AF329" s="46"/>
    </row>
    <row r="330" spans="1:62" s="54" customFormat="1" ht="18" customHeight="1" x14ac:dyDescent="0.25">
      <c r="A330" s="550" t="s">
        <v>202</v>
      </c>
      <c r="B330" s="550"/>
      <c r="C330" s="550"/>
      <c r="D330" s="550"/>
      <c r="E330" s="550"/>
      <c r="F330" s="550"/>
      <c r="G330" s="550"/>
      <c r="H330" s="550"/>
      <c r="I330" s="550"/>
      <c r="J330" s="550"/>
      <c r="K330" s="550"/>
      <c r="L330" s="550"/>
      <c r="M330" s="550"/>
      <c r="N330" s="550"/>
      <c r="O330" s="550"/>
      <c r="P330" s="550"/>
      <c r="Q330" s="550"/>
      <c r="R330" s="550"/>
      <c r="S330" s="550"/>
      <c r="T330" s="550"/>
      <c r="U330" s="550"/>
      <c r="V330" s="550"/>
      <c r="W330" s="550"/>
      <c r="X330" s="550"/>
      <c r="Y330" s="550"/>
      <c r="Z330" s="550"/>
      <c r="AA330" s="550"/>
      <c r="AB330" s="550"/>
      <c r="AC330" s="550"/>
      <c r="AD330" s="550"/>
      <c r="AE330" s="550"/>
      <c r="AF330" s="550"/>
      <c r="AG330" s="550"/>
      <c r="AH330" s="550"/>
      <c r="AI330" s="550"/>
      <c r="AJ330" s="53"/>
      <c r="AK330" s="53"/>
      <c r="AL330" s="53"/>
      <c r="AM330" s="53"/>
      <c r="AN330" s="53"/>
      <c r="AO330" s="53"/>
      <c r="AP330" s="53"/>
      <c r="AQ330" s="53"/>
    </row>
    <row r="331" spans="1:62" s="54" customFormat="1" ht="18" x14ac:dyDescent="0.25">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c r="AH331" s="128"/>
      <c r="AI331" s="128"/>
      <c r="AJ331" s="53"/>
      <c r="AK331" s="53"/>
      <c r="AL331" s="53"/>
      <c r="AM331" s="53"/>
      <c r="AN331" s="53"/>
      <c r="AO331" s="53"/>
      <c r="AP331" s="53"/>
      <c r="AQ331" s="53"/>
    </row>
    <row r="332" spans="1:62" s="162" customFormat="1" ht="20.100000000000001" customHeight="1" x14ac:dyDescent="0.25">
      <c r="A332" s="362"/>
      <c r="B332" s="577" t="s">
        <v>104</v>
      </c>
      <c r="C332" s="578"/>
      <c r="D332" s="578"/>
      <c r="E332" s="578"/>
      <c r="F332" s="578"/>
      <c r="G332" s="578"/>
      <c r="H332" s="578"/>
      <c r="I332" s="578"/>
      <c r="J332" s="578"/>
      <c r="K332" s="578"/>
      <c r="L332" s="578"/>
      <c r="M332" s="578"/>
      <c r="N332" s="578"/>
      <c r="O332" s="578"/>
      <c r="P332" s="578"/>
      <c r="Q332" s="578"/>
      <c r="R332" s="578"/>
      <c r="S332" s="578"/>
      <c r="T332" s="578"/>
      <c r="U332" s="578"/>
      <c r="V332" s="578"/>
      <c r="W332" s="578"/>
      <c r="X332" s="578"/>
      <c r="Y332" s="578"/>
      <c r="Z332" s="578"/>
      <c r="AA332" s="578"/>
      <c r="AB332" s="578"/>
      <c r="AC332" s="578"/>
      <c r="AD332" s="578"/>
      <c r="AE332" s="578"/>
      <c r="AF332" s="578"/>
      <c r="AG332" s="578"/>
      <c r="AH332" s="578"/>
      <c r="AI332" s="579"/>
      <c r="AJ332" s="133"/>
      <c r="AK332" s="133"/>
      <c r="AL332" s="133"/>
      <c r="AM332" s="133"/>
      <c r="AN332" s="133"/>
      <c r="AO332" s="133"/>
      <c r="AP332" s="133"/>
      <c r="AQ332" s="161"/>
      <c r="AR332" s="161"/>
    </row>
    <row r="333" spans="1:62" s="84" customFormat="1" ht="9.9499999999999993" customHeight="1" x14ac:dyDescent="0.25">
      <c r="B333" s="157"/>
      <c r="C333" s="363"/>
      <c r="D333" s="363"/>
      <c r="E333" s="363"/>
      <c r="F333" s="363"/>
      <c r="G333" s="363"/>
      <c r="H333" s="363"/>
      <c r="I333" s="363"/>
      <c r="J333" s="363"/>
      <c r="K333" s="363"/>
      <c r="L333" s="363"/>
      <c r="M333" s="363"/>
      <c r="N333" s="363"/>
      <c r="O333" s="363"/>
      <c r="P333" s="363"/>
      <c r="Q333" s="363"/>
      <c r="R333" s="363"/>
      <c r="S333" s="363"/>
      <c r="T333" s="363"/>
      <c r="U333" s="363"/>
      <c r="V333" s="363"/>
      <c r="W333" s="363"/>
      <c r="X333" s="363"/>
      <c r="Y333" s="363"/>
      <c r="Z333" s="363"/>
      <c r="AA333" s="363"/>
      <c r="AB333" s="363"/>
      <c r="AC333" s="363"/>
      <c r="AD333" s="363"/>
      <c r="AE333" s="363"/>
      <c r="AF333" s="363"/>
      <c r="AG333" s="363"/>
      <c r="AH333" s="363"/>
      <c r="AI333" s="364"/>
      <c r="AJ333" s="140"/>
      <c r="AK333" s="92"/>
      <c r="AL333" s="92"/>
      <c r="AM333" s="92"/>
      <c r="AN333" s="92"/>
      <c r="AO333" s="92"/>
      <c r="AP333" s="92"/>
    </row>
    <row r="334" spans="1:62" s="84" customFormat="1" ht="9.9499999999999993" customHeight="1" x14ac:dyDescent="0.25">
      <c r="B334" s="598" t="s">
        <v>160</v>
      </c>
      <c r="C334" s="599"/>
      <c r="D334" s="599"/>
      <c r="E334" s="599"/>
      <c r="F334" s="599"/>
      <c r="G334" s="599"/>
      <c r="H334" s="599"/>
      <c r="I334" s="599"/>
      <c r="J334" s="599"/>
      <c r="K334" s="599"/>
      <c r="L334" s="599"/>
      <c r="M334" s="599"/>
      <c r="N334" s="599"/>
      <c r="O334" s="599"/>
      <c r="P334" s="599"/>
      <c r="Q334" s="599"/>
      <c r="R334" s="599"/>
      <c r="S334" s="599"/>
      <c r="T334" s="599"/>
      <c r="U334" s="599"/>
      <c r="V334" s="599"/>
      <c r="W334" s="599"/>
      <c r="X334" s="599"/>
      <c r="Y334" s="599"/>
      <c r="Z334" s="599"/>
      <c r="AA334" s="599"/>
      <c r="AB334" s="599"/>
      <c r="AC334" s="599"/>
      <c r="AD334" s="599"/>
      <c r="AE334" s="599"/>
      <c r="AF334" s="599"/>
      <c r="AG334" s="599"/>
      <c r="AH334" s="599"/>
      <c r="AI334" s="600"/>
      <c r="AJ334" s="140"/>
      <c r="AK334" s="92"/>
      <c r="AL334" s="92"/>
      <c r="AM334" s="92"/>
      <c r="AN334" s="92"/>
      <c r="AO334" s="92"/>
      <c r="AP334" s="92"/>
    </row>
    <row r="335" spans="1:62" s="84" customFormat="1" ht="9.9499999999999993" customHeight="1" x14ac:dyDescent="0.25">
      <c r="B335" s="598"/>
      <c r="C335" s="599"/>
      <c r="D335" s="599"/>
      <c r="E335" s="599"/>
      <c r="F335" s="599"/>
      <c r="G335" s="599"/>
      <c r="H335" s="599"/>
      <c r="I335" s="599"/>
      <c r="J335" s="599"/>
      <c r="K335" s="599"/>
      <c r="L335" s="599"/>
      <c r="M335" s="599"/>
      <c r="N335" s="599"/>
      <c r="O335" s="599"/>
      <c r="P335" s="599"/>
      <c r="Q335" s="599"/>
      <c r="R335" s="599"/>
      <c r="S335" s="599"/>
      <c r="T335" s="599"/>
      <c r="U335" s="599"/>
      <c r="V335" s="599"/>
      <c r="W335" s="599"/>
      <c r="X335" s="599"/>
      <c r="Y335" s="599"/>
      <c r="Z335" s="599"/>
      <c r="AA335" s="599"/>
      <c r="AB335" s="599"/>
      <c r="AC335" s="599"/>
      <c r="AD335" s="599"/>
      <c r="AE335" s="599"/>
      <c r="AF335" s="599"/>
      <c r="AG335" s="599"/>
      <c r="AH335" s="599"/>
      <c r="AI335" s="600"/>
      <c r="AJ335" s="140"/>
      <c r="AK335" s="92"/>
      <c r="AL335" s="92"/>
      <c r="AM335" s="92"/>
      <c r="AN335" s="92"/>
      <c r="AO335" s="92"/>
      <c r="AP335" s="92"/>
    </row>
    <row r="336" spans="1:62" s="84" customFormat="1" ht="9.9499999999999993" customHeight="1" x14ac:dyDescent="0.25">
      <c r="B336" s="598"/>
      <c r="C336" s="599"/>
      <c r="D336" s="599"/>
      <c r="E336" s="599"/>
      <c r="F336" s="599"/>
      <c r="G336" s="599"/>
      <c r="H336" s="599"/>
      <c r="I336" s="599"/>
      <c r="J336" s="599"/>
      <c r="K336" s="599"/>
      <c r="L336" s="599"/>
      <c r="M336" s="599"/>
      <c r="N336" s="599"/>
      <c r="O336" s="599"/>
      <c r="P336" s="599"/>
      <c r="Q336" s="599"/>
      <c r="R336" s="599"/>
      <c r="S336" s="599"/>
      <c r="T336" s="599"/>
      <c r="U336" s="599"/>
      <c r="V336" s="599"/>
      <c r="W336" s="599"/>
      <c r="X336" s="599"/>
      <c r="Y336" s="599"/>
      <c r="Z336" s="599"/>
      <c r="AA336" s="599"/>
      <c r="AB336" s="599"/>
      <c r="AC336" s="599"/>
      <c r="AD336" s="599"/>
      <c r="AE336" s="599"/>
      <c r="AF336" s="599"/>
      <c r="AG336" s="599"/>
      <c r="AH336" s="599"/>
      <c r="AI336" s="600"/>
      <c r="AJ336" s="140"/>
      <c r="AK336" s="92"/>
      <c r="AL336" s="92"/>
      <c r="AM336" s="92"/>
      <c r="AN336" s="92"/>
      <c r="AO336" s="92"/>
      <c r="AP336" s="92"/>
    </row>
    <row r="337" spans="1:61" s="84" customFormat="1" ht="9.9499999999999993" customHeight="1" x14ac:dyDescent="0.25">
      <c r="B337" s="598"/>
      <c r="C337" s="599"/>
      <c r="D337" s="599"/>
      <c r="E337" s="599"/>
      <c r="F337" s="599"/>
      <c r="G337" s="599"/>
      <c r="H337" s="599"/>
      <c r="I337" s="599"/>
      <c r="J337" s="599"/>
      <c r="K337" s="599"/>
      <c r="L337" s="599"/>
      <c r="M337" s="599"/>
      <c r="N337" s="599"/>
      <c r="O337" s="599"/>
      <c r="P337" s="599"/>
      <c r="Q337" s="599"/>
      <c r="R337" s="599"/>
      <c r="S337" s="599"/>
      <c r="T337" s="599"/>
      <c r="U337" s="599"/>
      <c r="V337" s="599"/>
      <c r="W337" s="599"/>
      <c r="X337" s="599"/>
      <c r="Y337" s="599"/>
      <c r="Z337" s="599"/>
      <c r="AA337" s="599"/>
      <c r="AB337" s="599"/>
      <c r="AC337" s="599"/>
      <c r="AD337" s="599"/>
      <c r="AE337" s="599"/>
      <c r="AF337" s="599"/>
      <c r="AG337" s="599"/>
      <c r="AH337" s="599"/>
      <c r="AI337" s="600"/>
      <c r="AJ337" s="140"/>
      <c r="AK337" s="92"/>
      <c r="AL337" s="92"/>
      <c r="AM337" s="92"/>
      <c r="AN337" s="92"/>
      <c r="AO337" s="92"/>
      <c r="AP337" s="92"/>
    </row>
    <row r="338" spans="1:61" s="84" customFormat="1" ht="9.9499999999999993" customHeight="1" x14ac:dyDescent="0.25">
      <c r="B338" s="598"/>
      <c r="C338" s="599"/>
      <c r="D338" s="599"/>
      <c r="E338" s="599"/>
      <c r="F338" s="599"/>
      <c r="G338" s="599"/>
      <c r="H338" s="599"/>
      <c r="I338" s="599"/>
      <c r="J338" s="599"/>
      <c r="K338" s="599"/>
      <c r="L338" s="599"/>
      <c r="M338" s="599"/>
      <c r="N338" s="599"/>
      <c r="O338" s="599"/>
      <c r="P338" s="599"/>
      <c r="Q338" s="599"/>
      <c r="R338" s="599"/>
      <c r="S338" s="599"/>
      <c r="T338" s="599"/>
      <c r="U338" s="599"/>
      <c r="V338" s="599"/>
      <c r="W338" s="599"/>
      <c r="X338" s="599"/>
      <c r="Y338" s="599"/>
      <c r="Z338" s="599"/>
      <c r="AA338" s="599"/>
      <c r="AB338" s="599"/>
      <c r="AC338" s="599"/>
      <c r="AD338" s="599"/>
      <c r="AE338" s="599"/>
      <c r="AF338" s="599"/>
      <c r="AG338" s="599"/>
      <c r="AH338" s="599"/>
      <c r="AI338" s="600"/>
      <c r="AJ338" s="140"/>
      <c r="AK338" s="92"/>
      <c r="AL338" s="92"/>
      <c r="AM338" s="92"/>
      <c r="AN338" s="92"/>
      <c r="AO338" s="92"/>
      <c r="AP338" s="92"/>
    </row>
    <row r="339" spans="1:61" s="54" customFormat="1" ht="9.9499999999999993" customHeight="1" x14ac:dyDescent="0.25">
      <c r="B339" s="598"/>
      <c r="C339" s="599"/>
      <c r="D339" s="599"/>
      <c r="E339" s="599"/>
      <c r="F339" s="599"/>
      <c r="G339" s="599"/>
      <c r="H339" s="599"/>
      <c r="I339" s="599"/>
      <c r="J339" s="599"/>
      <c r="K339" s="599"/>
      <c r="L339" s="599"/>
      <c r="M339" s="599"/>
      <c r="N339" s="599"/>
      <c r="O339" s="599"/>
      <c r="P339" s="599"/>
      <c r="Q339" s="599"/>
      <c r="R339" s="599"/>
      <c r="S339" s="599"/>
      <c r="T339" s="599"/>
      <c r="U339" s="599"/>
      <c r="V339" s="599"/>
      <c r="W339" s="599"/>
      <c r="X339" s="599"/>
      <c r="Y339" s="599"/>
      <c r="Z339" s="599"/>
      <c r="AA339" s="599"/>
      <c r="AB339" s="599"/>
      <c r="AC339" s="599"/>
      <c r="AD339" s="599"/>
      <c r="AE339" s="599"/>
      <c r="AF339" s="599"/>
      <c r="AG339" s="599"/>
      <c r="AH339" s="599"/>
      <c r="AI339" s="600"/>
      <c r="AJ339" s="53"/>
      <c r="AK339" s="53"/>
      <c r="AL339" s="53"/>
      <c r="AM339" s="53"/>
      <c r="AN339" s="53"/>
      <c r="AO339" s="53"/>
      <c r="AP339" s="53"/>
      <c r="AQ339" s="53"/>
    </row>
    <row r="340" spans="1:61" s="84" customFormat="1" ht="9.9499999999999993" customHeight="1" x14ac:dyDescent="0.25">
      <c r="A340" s="365"/>
      <c r="B340" s="598"/>
      <c r="C340" s="599"/>
      <c r="D340" s="599"/>
      <c r="E340" s="599"/>
      <c r="F340" s="599"/>
      <c r="G340" s="599"/>
      <c r="H340" s="599"/>
      <c r="I340" s="599"/>
      <c r="J340" s="599"/>
      <c r="K340" s="599"/>
      <c r="L340" s="599"/>
      <c r="M340" s="599"/>
      <c r="N340" s="599"/>
      <c r="O340" s="599"/>
      <c r="P340" s="599"/>
      <c r="Q340" s="599"/>
      <c r="R340" s="599"/>
      <c r="S340" s="599"/>
      <c r="T340" s="599"/>
      <c r="U340" s="599"/>
      <c r="V340" s="599"/>
      <c r="W340" s="599"/>
      <c r="X340" s="599"/>
      <c r="Y340" s="599"/>
      <c r="Z340" s="599"/>
      <c r="AA340" s="599"/>
      <c r="AB340" s="599"/>
      <c r="AC340" s="599"/>
      <c r="AD340" s="599"/>
      <c r="AE340" s="599"/>
      <c r="AF340" s="599"/>
      <c r="AG340" s="599"/>
      <c r="AH340" s="599"/>
      <c r="AI340" s="600"/>
      <c r="AJ340" s="156"/>
      <c r="AK340" s="155"/>
      <c r="AL340" s="155"/>
      <c r="AM340" s="155"/>
      <c r="AN340" s="155"/>
      <c r="AO340" s="155"/>
      <c r="AP340" s="155"/>
    </row>
    <row r="341" spans="1:61" s="84" customFormat="1" ht="9.9499999999999993" customHeight="1" x14ac:dyDescent="0.25">
      <c r="A341" s="365"/>
      <c r="B341" s="598"/>
      <c r="C341" s="599"/>
      <c r="D341" s="599"/>
      <c r="E341" s="599"/>
      <c r="F341" s="599"/>
      <c r="G341" s="599"/>
      <c r="H341" s="599"/>
      <c r="I341" s="599"/>
      <c r="J341" s="599"/>
      <c r="K341" s="599"/>
      <c r="L341" s="599"/>
      <c r="M341" s="599"/>
      <c r="N341" s="599"/>
      <c r="O341" s="599"/>
      <c r="P341" s="599"/>
      <c r="Q341" s="599"/>
      <c r="R341" s="599"/>
      <c r="S341" s="599"/>
      <c r="T341" s="599"/>
      <c r="U341" s="599"/>
      <c r="V341" s="599"/>
      <c r="W341" s="599"/>
      <c r="X341" s="599"/>
      <c r="Y341" s="599"/>
      <c r="Z341" s="599"/>
      <c r="AA341" s="599"/>
      <c r="AB341" s="599"/>
      <c r="AC341" s="599"/>
      <c r="AD341" s="599"/>
      <c r="AE341" s="599"/>
      <c r="AF341" s="599"/>
      <c r="AG341" s="599"/>
      <c r="AH341" s="599"/>
      <c r="AI341" s="600"/>
      <c r="AJ341" s="156"/>
      <c r="AK341" s="155"/>
      <c r="AL341" s="155"/>
      <c r="AM341" s="155"/>
      <c r="AN341" s="155"/>
      <c r="AO341" s="155"/>
      <c r="AP341" s="155"/>
    </row>
    <row r="342" spans="1:61" s="171" customFormat="1" ht="16.5" x14ac:dyDescent="0.3">
      <c r="C342" s="187"/>
      <c r="D342" s="323"/>
      <c r="E342" s="192" t="s">
        <v>20</v>
      </c>
      <c r="F342" s="576" t="s">
        <v>137</v>
      </c>
      <c r="G342" s="576"/>
      <c r="H342" s="576"/>
      <c r="I342" s="576"/>
      <c r="J342" s="576"/>
      <c r="K342" s="576"/>
      <c r="L342" s="576"/>
      <c r="M342" s="576"/>
      <c r="N342" s="576"/>
      <c r="O342" s="576"/>
      <c r="T342" s="184"/>
      <c r="U342" s="184"/>
      <c r="V342" s="184"/>
      <c r="W342" s="184"/>
      <c r="X342" s="184"/>
      <c r="Y342" s="184"/>
      <c r="Z342" s="184"/>
      <c r="AA342" s="184"/>
      <c r="AB342" s="184"/>
      <c r="AC342" s="184"/>
      <c r="AD342" s="184"/>
      <c r="AE342" s="184"/>
      <c r="AF342" s="184"/>
      <c r="AG342" s="184"/>
      <c r="AH342" s="185"/>
      <c r="AI342" s="184"/>
      <c r="AJ342" s="186"/>
      <c r="AK342" s="186"/>
      <c r="AL342" s="186"/>
      <c r="AM342" s="186"/>
      <c r="AN342" s="186"/>
      <c r="AO342" s="186"/>
      <c r="AP342" s="186"/>
      <c r="AQ342" s="186"/>
    </row>
    <row r="343" spans="1:61" s="84" customFormat="1" ht="15.75" x14ac:dyDescent="0.25">
      <c r="A343" s="366"/>
      <c r="B343" s="158"/>
      <c r="C343" s="367"/>
      <c r="D343" s="367"/>
      <c r="E343" s="367"/>
      <c r="F343" s="367"/>
      <c r="G343" s="367"/>
      <c r="H343" s="367"/>
      <c r="I343" s="367"/>
      <c r="J343" s="367"/>
      <c r="K343" s="367"/>
      <c r="L343" s="367"/>
      <c r="M343" s="367"/>
      <c r="N343" s="367"/>
      <c r="O343" s="367"/>
      <c r="P343" s="367"/>
      <c r="Q343" s="367"/>
      <c r="R343" s="367"/>
      <c r="S343" s="367"/>
      <c r="T343" s="367"/>
      <c r="U343" s="367"/>
      <c r="V343" s="367"/>
      <c r="W343" s="367"/>
      <c r="X343" s="367"/>
      <c r="Y343" s="367"/>
      <c r="Z343" s="367"/>
      <c r="AA343" s="367"/>
      <c r="AB343" s="367"/>
      <c r="AC343" s="367"/>
      <c r="AD343" s="367"/>
      <c r="AE343" s="367"/>
      <c r="AF343" s="367"/>
      <c r="AG343" s="367"/>
      <c r="AH343" s="367"/>
      <c r="AI343" s="368"/>
      <c r="AJ343" s="140"/>
      <c r="AK343" s="92"/>
      <c r="AL343" s="92"/>
      <c r="AM343" s="92"/>
      <c r="AN343" s="92"/>
      <c r="AO343" s="92"/>
      <c r="AP343" s="92"/>
    </row>
    <row r="344" spans="1:61" s="152" customFormat="1" ht="35.1" customHeight="1" x14ac:dyDescent="0.25">
      <c r="B344" s="369" t="s">
        <v>38</v>
      </c>
      <c r="C344" s="154"/>
      <c r="D344" s="154"/>
      <c r="E344" s="154"/>
      <c r="F344" s="154"/>
      <c r="G344" s="154"/>
      <c r="H344" s="151"/>
      <c r="I344" s="151"/>
      <c r="J344" s="151"/>
      <c r="K344" s="151"/>
      <c r="L344" s="151"/>
      <c r="M344" s="151"/>
      <c r="N344" s="151"/>
      <c r="O344" s="370"/>
      <c r="P344" s="154"/>
      <c r="Q344" s="574" t="s">
        <v>81</v>
      </c>
      <c r="R344" s="574"/>
      <c r="S344" s="371" t="s">
        <v>38</v>
      </c>
      <c r="T344" s="370"/>
      <c r="U344" s="372"/>
      <c r="V344" s="151"/>
      <c r="W344" s="151"/>
      <c r="X344" s="154"/>
      <c r="Y344" s="154"/>
      <c r="Z344" s="154"/>
      <c r="AA344" s="151"/>
      <c r="AB344" s="151"/>
      <c r="AC344" s="151"/>
      <c r="AD344" s="151"/>
      <c r="AE344" s="151"/>
      <c r="AF344" s="151"/>
      <c r="AG344" s="151"/>
      <c r="AH344" s="574" t="s">
        <v>81</v>
      </c>
      <c r="AI344" s="575"/>
      <c r="AJ344" s="141"/>
      <c r="AK344" s="141"/>
      <c r="AL344" s="141"/>
      <c r="AM344" s="141"/>
      <c r="AN344" s="141"/>
      <c r="AO344" s="141"/>
      <c r="AP344" s="141"/>
      <c r="AR344" s="153"/>
      <c r="AS344" s="153"/>
      <c r="AT344" s="153"/>
      <c r="AU344" s="153"/>
      <c r="AV344" s="153"/>
      <c r="AW344" s="153"/>
      <c r="AX344" s="153"/>
      <c r="AY344" s="153"/>
      <c r="AZ344" s="153"/>
      <c r="BA344" s="153"/>
      <c r="BB344" s="153"/>
      <c r="BC344" s="153"/>
      <c r="BD344" s="153"/>
      <c r="BE344" s="153"/>
      <c r="BF344" s="153"/>
      <c r="BG344" s="153"/>
      <c r="BH344" s="153"/>
      <c r="BI344" s="153"/>
    </row>
    <row r="345" spans="1:61" s="92" customFormat="1" ht="18.75" x14ac:dyDescent="0.25">
      <c r="A345" s="136"/>
      <c r="B345" s="373" t="s">
        <v>39</v>
      </c>
      <c r="C345" s="142"/>
      <c r="D345" s="142"/>
      <c r="E345" s="142"/>
      <c r="F345" s="142"/>
      <c r="G345" s="142"/>
      <c r="H345" s="143"/>
      <c r="I345" s="143"/>
      <c r="J345" s="143"/>
      <c r="K345" s="143"/>
      <c r="L345" s="143"/>
      <c r="M345" s="143"/>
      <c r="N345" s="143"/>
      <c r="O345" s="374"/>
      <c r="P345" s="142"/>
      <c r="Q345" s="375">
        <v>148</v>
      </c>
      <c r="R345" s="143"/>
      <c r="S345" s="376" t="s">
        <v>60</v>
      </c>
      <c r="T345" s="142"/>
      <c r="U345" s="144"/>
      <c r="V345" s="144"/>
      <c r="W345" s="144"/>
      <c r="X345" s="144"/>
      <c r="Y345" s="144"/>
      <c r="Z345" s="144"/>
      <c r="AA345" s="144"/>
      <c r="AB345" s="144"/>
      <c r="AC345" s="144"/>
      <c r="AD345" s="144"/>
      <c r="AE345" s="144"/>
      <c r="AF345" s="144"/>
      <c r="AG345" s="374"/>
      <c r="AH345" s="142"/>
      <c r="AI345" s="375">
        <v>157</v>
      </c>
      <c r="AJ345" s="133"/>
      <c r="AK345" s="377"/>
      <c r="AL345" s="377"/>
      <c r="AM345" s="133"/>
      <c r="AN345" s="133"/>
      <c r="AO345" s="133"/>
      <c r="AP345" s="133"/>
      <c r="AQ345" s="88"/>
      <c r="AR345" s="137"/>
      <c r="AS345" s="138"/>
      <c r="AT345" s="138"/>
      <c r="AU345" s="138"/>
      <c r="AV345" s="138"/>
      <c r="AW345" s="138"/>
      <c r="AX345" s="138"/>
      <c r="AY345" s="138"/>
      <c r="AZ345" s="138"/>
      <c r="BA345" s="138"/>
      <c r="BB345" s="138"/>
      <c r="BC345" s="138"/>
      <c r="BD345" s="138"/>
      <c r="BE345" s="138"/>
      <c r="BF345" s="138"/>
      <c r="BG345" s="138"/>
      <c r="BH345" s="138"/>
      <c r="BI345" s="138"/>
    </row>
    <row r="346" spans="1:61" s="92" customFormat="1" ht="18.75" x14ac:dyDescent="0.25">
      <c r="A346" s="136"/>
      <c r="B346" s="373" t="s">
        <v>40</v>
      </c>
      <c r="C346" s="142"/>
      <c r="D346" s="142"/>
      <c r="E346" s="142"/>
      <c r="F346" s="142"/>
      <c r="G346" s="142"/>
      <c r="H346" s="143"/>
      <c r="I346" s="143"/>
      <c r="J346" s="143"/>
      <c r="K346" s="143"/>
      <c r="L346" s="143"/>
      <c r="M346" s="143"/>
      <c r="N346" s="143"/>
      <c r="O346" s="374"/>
      <c r="P346" s="142"/>
      <c r="Q346" s="375">
        <v>184</v>
      </c>
      <c r="R346" s="143"/>
      <c r="S346" s="376" t="s">
        <v>61</v>
      </c>
      <c r="T346" s="142"/>
      <c r="U346" s="144"/>
      <c r="V346" s="144"/>
      <c r="W346" s="144"/>
      <c r="X346" s="144"/>
      <c r="Y346" s="144"/>
      <c r="Z346" s="144"/>
      <c r="AA346" s="144"/>
      <c r="AB346" s="144"/>
      <c r="AC346" s="144"/>
      <c r="AD346" s="144"/>
      <c r="AE346" s="144"/>
      <c r="AF346" s="144"/>
      <c r="AG346" s="374"/>
      <c r="AH346" s="142"/>
      <c r="AI346" s="375">
        <v>122</v>
      </c>
      <c r="AJ346" s="133"/>
      <c r="AK346" s="377"/>
      <c r="AL346" s="377"/>
      <c r="AM346" s="133"/>
      <c r="AN346" s="133"/>
      <c r="AO346" s="133"/>
      <c r="AP346" s="133"/>
      <c r="AQ346" s="88"/>
      <c r="AR346" s="137"/>
      <c r="AS346" s="138"/>
      <c r="AT346" s="138"/>
      <c r="AU346" s="138"/>
      <c r="AV346" s="138"/>
      <c r="AW346" s="138"/>
      <c r="AX346" s="138"/>
      <c r="AY346" s="138"/>
      <c r="AZ346" s="138"/>
      <c r="BA346" s="138"/>
      <c r="BB346" s="138"/>
      <c r="BC346" s="138"/>
      <c r="BD346" s="138"/>
      <c r="BE346" s="138"/>
      <c r="BF346" s="138"/>
      <c r="BG346" s="138"/>
      <c r="BH346" s="138"/>
      <c r="BI346" s="138"/>
    </row>
    <row r="347" spans="1:61" s="134" customFormat="1" ht="18.75" x14ac:dyDescent="0.25">
      <c r="A347" s="139"/>
      <c r="B347" s="373" t="s">
        <v>41</v>
      </c>
      <c r="C347" s="145"/>
      <c r="D347" s="145"/>
      <c r="E347" s="145"/>
      <c r="F347" s="145"/>
      <c r="G347" s="145"/>
      <c r="H347" s="146"/>
      <c r="I347" s="146"/>
      <c r="J347" s="146"/>
      <c r="K347" s="146"/>
      <c r="L347" s="146"/>
      <c r="M347" s="146"/>
      <c r="N347" s="146"/>
      <c r="O347" s="374"/>
      <c r="P347" s="145"/>
      <c r="Q347" s="375">
        <v>200</v>
      </c>
      <c r="R347" s="146"/>
      <c r="S347" s="376" t="s">
        <v>62</v>
      </c>
      <c r="T347" s="145"/>
      <c r="U347" s="144"/>
      <c r="V347" s="144"/>
      <c r="W347" s="144"/>
      <c r="X347" s="144"/>
      <c r="Y347" s="144"/>
      <c r="Z347" s="144"/>
      <c r="AA347" s="144"/>
      <c r="AB347" s="144"/>
      <c r="AC347" s="144"/>
      <c r="AD347" s="144"/>
      <c r="AE347" s="144"/>
      <c r="AF347" s="144"/>
      <c r="AG347" s="374"/>
      <c r="AH347" s="145"/>
      <c r="AI347" s="375">
        <v>84</v>
      </c>
      <c r="AJ347" s="135"/>
      <c r="AK347" s="377"/>
      <c r="AL347" s="377"/>
    </row>
    <row r="348" spans="1:61" s="82" customFormat="1" ht="18" x14ac:dyDescent="0.25">
      <c r="A348" s="92"/>
      <c r="B348" s="373" t="s">
        <v>42</v>
      </c>
      <c r="C348" s="144"/>
      <c r="D348" s="144"/>
      <c r="E348" s="144"/>
      <c r="F348" s="144"/>
      <c r="G348" s="144"/>
      <c r="H348" s="142"/>
      <c r="I348" s="142"/>
      <c r="J348" s="147"/>
      <c r="K348" s="147"/>
      <c r="L348" s="147"/>
      <c r="M348" s="147"/>
      <c r="N348" s="147"/>
      <c r="O348" s="374"/>
      <c r="P348" s="144"/>
      <c r="Q348" s="375">
        <v>157</v>
      </c>
      <c r="R348" s="147"/>
      <c r="S348" s="376" t="s">
        <v>63</v>
      </c>
      <c r="T348" s="144"/>
      <c r="U348" s="144"/>
      <c r="V348" s="144"/>
      <c r="W348" s="144"/>
      <c r="X348" s="144"/>
      <c r="Y348" s="144"/>
      <c r="Z348" s="144"/>
      <c r="AA348" s="144"/>
      <c r="AB348" s="144"/>
      <c r="AC348" s="144"/>
      <c r="AD348" s="144"/>
      <c r="AE348" s="144"/>
      <c r="AF348" s="144"/>
      <c r="AG348" s="374"/>
      <c r="AH348" s="144"/>
      <c r="AI348" s="375">
        <v>52</v>
      </c>
      <c r="AJ348" s="99"/>
      <c r="AK348" s="377"/>
      <c r="AL348" s="377"/>
      <c r="AM348" s="99"/>
      <c r="AN348" s="99"/>
      <c r="AO348" s="99"/>
      <c r="AP348" s="99"/>
      <c r="AQ348" s="14"/>
    </row>
    <row r="349" spans="1:61" s="82" customFormat="1" ht="18" x14ac:dyDescent="0.25">
      <c r="B349" s="373" t="s">
        <v>43</v>
      </c>
      <c r="C349" s="144"/>
      <c r="D349" s="144"/>
      <c r="E349" s="144"/>
      <c r="F349" s="144"/>
      <c r="G349" s="144"/>
      <c r="H349" s="144"/>
      <c r="I349" s="144"/>
      <c r="J349" s="147"/>
      <c r="K349" s="147"/>
      <c r="L349" s="147"/>
      <c r="M349" s="147"/>
      <c r="N349" s="144"/>
      <c r="O349" s="374"/>
      <c r="P349" s="144"/>
      <c r="Q349" s="375">
        <v>108</v>
      </c>
      <c r="R349" s="147"/>
      <c r="S349" s="376" t="s">
        <v>206</v>
      </c>
      <c r="T349" s="144"/>
      <c r="U349" s="144"/>
      <c r="V349" s="144"/>
      <c r="W349" s="144"/>
      <c r="X349" s="144"/>
      <c r="Y349" s="144"/>
      <c r="Z349" s="144"/>
      <c r="AA349" s="144"/>
      <c r="AB349" s="144"/>
      <c r="AC349" s="144"/>
      <c r="AD349" s="144"/>
      <c r="AE349" s="144"/>
      <c r="AF349" s="144"/>
      <c r="AG349" s="374"/>
      <c r="AH349" s="144"/>
      <c r="AI349" s="375">
        <v>120</v>
      </c>
      <c r="AK349" s="377"/>
      <c r="AL349" s="377"/>
    </row>
    <row r="350" spans="1:61" s="82" customFormat="1" ht="18" x14ac:dyDescent="0.25">
      <c r="B350" s="373" t="s">
        <v>44</v>
      </c>
      <c r="C350" s="144"/>
      <c r="D350" s="144"/>
      <c r="E350" s="144"/>
      <c r="F350" s="144"/>
      <c r="G350" s="144"/>
      <c r="H350" s="144"/>
      <c r="I350" s="144"/>
      <c r="J350" s="147"/>
      <c r="K350" s="147"/>
      <c r="L350" s="147"/>
      <c r="M350" s="147"/>
      <c r="N350" s="144"/>
      <c r="O350" s="374"/>
      <c r="P350" s="144"/>
      <c r="Q350" s="375">
        <v>120</v>
      </c>
      <c r="R350" s="147"/>
      <c r="S350" s="376" t="s">
        <v>64</v>
      </c>
      <c r="T350" s="144"/>
      <c r="U350" s="144"/>
      <c r="V350" s="144"/>
      <c r="W350" s="144"/>
      <c r="X350" s="144"/>
      <c r="Y350" s="144"/>
      <c r="Z350" s="144"/>
      <c r="AA350" s="144"/>
      <c r="AB350" s="144"/>
      <c r="AC350" s="144"/>
      <c r="AD350" s="144"/>
      <c r="AE350" s="144"/>
      <c r="AF350" s="144"/>
      <c r="AG350" s="374"/>
      <c r="AH350" s="144"/>
      <c r="AI350" s="375">
        <v>117</v>
      </c>
      <c r="AK350" s="377"/>
      <c r="AL350" s="377"/>
    </row>
    <row r="351" spans="1:61" s="82" customFormat="1" ht="18" x14ac:dyDescent="0.25">
      <c r="B351" s="373" t="s">
        <v>45</v>
      </c>
      <c r="C351" s="144"/>
      <c r="D351" s="144"/>
      <c r="E351" s="144"/>
      <c r="F351" s="144"/>
      <c r="G351" s="144"/>
      <c r="H351" s="144"/>
      <c r="I351" s="144"/>
      <c r="J351" s="147"/>
      <c r="K351" s="147"/>
      <c r="L351" s="147"/>
      <c r="M351" s="147"/>
      <c r="N351" s="144"/>
      <c r="O351" s="374"/>
      <c r="P351" s="144"/>
      <c r="Q351" s="375">
        <v>45</v>
      </c>
      <c r="R351" s="147"/>
      <c r="S351" s="376" t="s">
        <v>65</v>
      </c>
      <c r="T351" s="144"/>
      <c r="U351" s="144"/>
      <c r="V351" s="144"/>
      <c r="W351" s="144"/>
      <c r="X351" s="144"/>
      <c r="Y351" s="144"/>
      <c r="Z351" s="144"/>
      <c r="AA351" s="144"/>
      <c r="AB351" s="144"/>
      <c r="AC351" s="144"/>
      <c r="AD351" s="144"/>
      <c r="AE351" s="144"/>
      <c r="AF351" s="144"/>
      <c r="AG351" s="374"/>
      <c r="AH351" s="144"/>
      <c r="AI351" s="375">
        <v>158</v>
      </c>
      <c r="AK351" s="377"/>
      <c r="AL351" s="377"/>
    </row>
    <row r="352" spans="1:61" s="82" customFormat="1" ht="18" x14ac:dyDescent="0.25">
      <c r="B352" s="373" t="s">
        <v>46</v>
      </c>
      <c r="C352" s="144"/>
      <c r="D352" s="144"/>
      <c r="E352" s="144"/>
      <c r="F352" s="144"/>
      <c r="G352" s="144"/>
      <c r="H352" s="144"/>
      <c r="I352" s="144"/>
      <c r="J352" s="147"/>
      <c r="K352" s="147"/>
      <c r="L352" s="147"/>
      <c r="M352" s="147"/>
      <c r="N352" s="144"/>
      <c r="O352" s="374"/>
      <c r="P352" s="144"/>
      <c r="Q352" s="375">
        <v>140</v>
      </c>
      <c r="R352" s="147"/>
      <c r="S352" s="376" t="s">
        <v>66</v>
      </c>
      <c r="T352" s="144"/>
      <c r="U352" s="144"/>
      <c r="V352" s="144"/>
      <c r="W352" s="144"/>
      <c r="X352" s="144"/>
      <c r="Y352" s="144"/>
      <c r="Z352" s="144"/>
      <c r="AA352" s="144"/>
      <c r="AB352" s="144"/>
      <c r="AC352" s="144"/>
      <c r="AD352" s="144"/>
      <c r="AE352" s="144"/>
      <c r="AF352" s="144"/>
      <c r="AG352" s="374"/>
      <c r="AH352" s="144"/>
      <c r="AI352" s="375">
        <v>158</v>
      </c>
      <c r="AK352" s="377"/>
      <c r="AL352" s="377"/>
    </row>
    <row r="353" spans="2:43" s="82" customFormat="1" ht="18" x14ac:dyDescent="0.25">
      <c r="B353" s="373" t="s">
        <v>47</v>
      </c>
      <c r="C353" s="144"/>
      <c r="D353" s="144"/>
      <c r="E353" s="144"/>
      <c r="F353" s="144"/>
      <c r="G353" s="144"/>
      <c r="H353" s="144"/>
      <c r="I353" s="144"/>
      <c r="J353" s="147"/>
      <c r="K353" s="147"/>
      <c r="L353" s="147"/>
      <c r="M353" s="147"/>
      <c r="N353" s="144"/>
      <c r="O353" s="374"/>
      <c r="P353" s="144"/>
      <c r="Q353" s="375">
        <v>182</v>
      </c>
      <c r="R353" s="147"/>
      <c r="S353" s="376" t="s">
        <v>67</v>
      </c>
      <c r="T353" s="144"/>
      <c r="U353" s="144"/>
      <c r="V353" s="144"/>
      <c r="W353" s="144"/>
      <c r="X353" s="144"/>
      <c r="Y353" s="144"/>
      <c r="Z353" s="144"/>
      <c r="AA353" s="144"/>
      <c r="AB353" s="144"/>
      <c r="AC353" s="144"/>
      <c r="AD353" s="144"/>
      <c r="AE353" s="144"/>
      <c r="AF353" s="144"/>
      <c r="AG353" s="374"/>
      <c r="AH353" s="144"/>
      <c r="AI353" s="375">
        <v>128</v>
      </c>
      <c r="AK353" s="377"/>
      <c r="AL353" s="377"/>
    </row>
    <row r="354" spans="2:43" s="82" customFormat="1" ht="18" x14ac:dyDescent="0.25">
      <c r="B354" s="373" t="s">
        <v>48</v>
      </c>
      <c r="C354" s="144"/>
      <c r="D354" s="144"/>
      <c r="E354" s="144"/>
      <c r="F354" s="144"/>
      <c r="G354" s="144"/>
      <c r="H354" s="144"/>
      <c r="I354" s="144"/>
      <c r="J354" s="144"/>
      <c r="K354" s="144"/>
      <c r="L354" s="144"/>
      <c r="M354" s="144"/>
      <c r="N354" s="144"/>
      <c r="O354" s="374"/>
      <c r="P354" s="144"/>
      <c r="Q354" s="375">
        <v>28</v>
      </c>
      <c r="R354" s="144"/>
      <c r="S354" s="376" t="s">
        <v>68</v>
      </c>
      <c r="T354" s="144"/>
      <c r="U354" s="144"/>
      <c r="V354" s="144"/>
      <c r="W354" s="144"/>
      <c r="X354" s="144"/>
      <c r="Y354" s="144"/>
      <c r="Z354" s="144"/>
      <c r="AA354" s="144"/>
      <c r="AB354" s="144"/>
      <c r="AC354" s="144"/>
      <c r="AD354" s="144"/>
      <c r="AE354" s="144"/>
      <c r="AF354" s="144"/>
      <c r="AG354" s="374"/>
      <c r="AH354" s="144"/>
      <c r="AI354" s="375">
        <v>102</v>
      </c>
      <c r="AJ354" s="14"/>
      <c r="AK354" s="377"/>
      <c r="AL354" s="377"/>
      <c r="AM354" s="14"/>
      <c r="AN354" s="14"/>
      <c r="AO354" s="14"/>
      <c r="AP354" s="14"/>
      <c r="AQ354" s="14"/>
    </row>
    <row r="355" spans="2:43" s="82" customFormat="1" ht="18" x14ac:dyDescent="0.25">
      <c r="B355" s="373" t="s">
        <v>49</v>
      </c>
      <c r="C355" s="144"/>
      <c r="D355" s="144"/>
      <c r="E355" s="144"/>
      <c r="F355" s="144"/>
      <c r="G355" s="144"/>
      <c r="H355" s="144"/>
      <c r="I355" s="144"/>
      <c r="J355" s="144"/>
      <c r="K355" s="144"/>
      <c r="L355" s="144"/>
      <c r="M355" s="144"/>
      <c r="N355" s="144"/>
      <c r="O355" s="374"/>
      <c r="P355" s="144"/>
      <c r="Q355" s="375">
        <v>31</v>
      </c>
      <c r="R355" s="144"/>
      <c r="S355" s="378" t="s">
        <v>69</v>
      </c>
      <c r="T355" s="144"/>
      <c r="U355" s="148"/>
      <c r="V355" s="149"/>
      <c r="W355" s="149"/>
      <c r="X355" s="148"/>
      <c r="Y355" s="148"/>
      <c r="Z355" s="148"/>
      <c r="AA355" s="148"/>
      <c r="AB355" s="148"/>
      <c r="AC355" s="148"/>
      <c r="AD355" s="148"/>
      <c r="AE355" s="148"/>
      <c r="AF355" s="148"/>
      <c r="AG355" s="148"/>
      <c r="AH355" s="144"/>
      <c r="AI355" s="375">
        <v>125</v>
      </c>
      <c r="AJ355" s="14"/>
      <c r="AK355" s="377"/>
      <c r="AL355" s="377"/>
      <c r="AM355" s="14"/>
      <c r="AN355" s="14"/>
      <c r="AO355" s="14"/>
      <c r="AP355" s="14"/>
      <c r="AQ355" s="14"/>
    </row>
    <row r="356" spans="2:43" s="82" customFormat="1" ht="18" x14ac:dyDescent="0.25">
      <c r="B356" s="373" t="s">
        <v>50</v>
      </c>
      <c r="C356" s="144"/>
      <c r="D356" s="144"/>
      <c r="E356" s="144"/>
      <c r="F356" s="144"/>
      <c r="G356" s="144"/>
      <c r="H356" s="144"/>
      <c r="I356" s="144"/>
      <c r="J356" s="144"/>
      <c r="K356" s="144"/>
      <c r="L356" s="144"/>
      <c r="M356" s="144"/>
      <c r="N356" s="144"/>
      <c r="O356" s="374"/>
      <c r="P356" s="144"/>
      <c r="Q356" s="375">
        <v>27</v>
      </c>
      <c r="R356" s="144"/>
      <c r="S356" s="376" t="s">
        <v>70</v>
      </c>
      <c r="T356" s="144"/>
      <c r="U356" s="142"/>
      <c r="V356" s="142"/>
      <c r="W356" s="142"/>
      <c r="X356" s="142"/>
      <c r="Y356" s="142"/>
      <c r="Z356" s="143"/>
      <c r="AA356" s="143"/>
      <c r="AB356" s="143"/>
      <c r="AC356" s="143"/>
      <c r="AD356" s="143"/>
      <c r="AE356" s="143"/>
      <c r="AF356" s="143"/>
      <c r="AG356" s="379"/>
      <c r="AH356" s="144"/>
      <c r="AI356" s="375">
        <v>125</v>
      </c>
      <c r="AJ356" s="14"/>
      <c r="AK356" s="377"/>
      <c r="AL356" s="377"/>
      <c r="AM356" s="14"/>
      <c r="AN356" s="14"/>
      <c r="AO356" s="14"/>
      <c r="AP356" s="14"/>
      <c r="AQ356" s="14"/>
    </row>
    <row r="357" spans="2:43" s="82" customFormat="1" ht="18" x14ac:dyDescent="0.25">
      <c r="B357" s="373" t="s">
        <v>51</v>
      </c>
      <c r="C357" s="144"/>
      <c r="D357" s="144"/>
      <c r="E357" s="144"/>
      <c r="F357" s="144"/>
      <c r="G357" s="144"/>
      <c r="H357" s="144"/>
      <c r="I357" s="144"/>
      <c r="J357" s="144"/>
      <c r="K357" s="144"/>
      <c r="L357" s="144"/>
      <c r="M357" s="144"/>
      <c r="N357" s="144"/>
      <c r="O357" s="374"/>
      <c r="P357" s="144"/>
      <c r="Q357" s="375">
        <v>47</v>
      </c>
      <c r="R357" s="144"/>
      <c r="S357" s="376" t="s">
        <v>71</v>
      </c>
      <c r="T357" s="144"/>
      <c r="U357" s="144"/>
      <c r="V357" s="144"/>
      <c r="W357" s="144"/>
      <c r="X357" s="144"/>
      <c r="Y357" s="144"/>
      <c r="Z357" s="144"/>
      <c r="AA357" s="144"/>
      <c r="AB357" s="144"/>
      <c r="AC357" s="144"/>
      <c r="AD357" s="144"/>
      <c r="AE357" s="144"/>
      <c r="AF357" s="144"/>
      <c r="AG357" s="374"/>
      <c r="AH357" s="144"/>
      <c r="AI357" s="375">
        <v>137</v>
      </c>
      <c r="AJ357" s="14"/>
      <c r="AK357" s="377"/>
      <c r="AL357" s="377"/>
      <c r="AM357" s="14"/>
      <c r="AN357" s="14"/>
      <c r="AO357" s="14"/>
      <c r="AP357" s="14"/>
      <c r="AQ357" s="14"/>
    </row>
    <row r="358" spans="2:43" s="82" customFormat="1" ht="18" x14ac:dyDescent="0.25">
      <c r="B358" s="373" t="s">
        <v>52</v>
      </c>
      <c r="C358" s="144"/>
      <c r="D358" s="144"/>
      <c r="E358" s="144"/>
      <c r="F358" s="144"/>
      <c r="G358" s="144"/>
      <c r="H358" s="144"/>
      <c r="I358" s="144"/>
      <c r="J358" s="144"/>
      <c r="K358" s="144"/>
      <c r="L358" s="144"/>
      <c r="M358" s="144"/>
      <c r="N358" s="144"/>
      <c r="O358" s="374"/>
      <c r="P358" s="144"/>
      <c r="Q358" s="375">
        <v>36</v>
      </c>
      <c r="R358" s="144"/>
      <c r="S358" s="376" t="s">
        <v>72</v>
      </c>
      <c r="T358" s="144"/>
      <c r="U358" s="144"/>
      <c r="V358" s="144"/>
      <c r="W358" s="144"/>
      <c r="X358" s="144"/>
      <c r="Y358" s="144"/>
      <c r="Z358" s="144"/>
      <c r="AA358" s="144"/>
      <c r="AB358" s="144"/>
      <c r="AC358" s="144"/>
      <c r="AD358" s="144"/>
      <c r="AE358" s="144"/>
      <c r="AF358" s="144"/>
      <c r="AG358" s="374"/>
      <c r="AH358" s="144"/>
      <c r="AI358" s="375">
        <v>137</v>
      </c>
      <c r="AJ358" s="14"/>
      <c r="AK358" s="377"/>
      <c r="AL358" s="377"/>
      <c r="AM358" s="14"/>
      <c r="AN358" s="14"/>
      <c r="AO358" s="14"/>
      <c r="AP358" s="14"/>
      <c r="AQ358" s="14"/>
    </row>
    <row r="359" spans="2:43" s="82" customFormat="1" ht="18" x14ac:dyDescent="0.25">
      <c r="B359" s="373" t="s">
        <v>53</v>
      </c>
      <c r="C359" s="144"/>
      <c r="D359" s="144"/>
      <c r="E359" s="144"/>
      <c r="F359" s="144"/>
      <c r="G359" s="144"/>
      <c r="H359" s="144"/>
      <c r="I359" s="144"/>
      <c r="J359" s="144"/>
      <c r="K359" s="144"/>
      <c r="L359" s="144"/>
      <c r="M359" s="144"/>
      <c r="N359" s="144"/>
      <c r="O359" s="374"/>
      <c r="P359" s="144"/>
      <c r="Q359" s="375">
        <v>90</v>
      </c>
      <c r="R359" s="144"/>
      <c r="S359" s="376" t="s">
        <v>73</v>
      </c>
      <c r="T359" s="144"/>
      <c r="U359" s="144"/>
      <c r="V359" s="144"/>
      <c r="W359" s="144"/>
      <c r="X359" s="144"/>
      <c r="Y359" s="144"/>
      <c r="Z359" s="144"/>
      <c r="AA359" s="144"/>
      <c r="AB359" s="144"/>
      <c r="AC359" s="144"/>
      <c r="AD359" s="144"/>
      <c r="AE359" s="144"/>
      <c r="AF359" s="144"/>
      <c r="AG359" s="374"/>
      <c r="AH359" s="144"/>
      <c r="AI359" s="375">
        <v>125</v>
      </c>
      <c r="AJ359" s="14"/>
      <c r="AK359" s="377"/>
      <c r="AL359" s="377"/>
      <c r="AM359" s="14"/>
      <c r="AN359" s="14"/>
      <c r="AO359" s="14"/>
      <c r="AP359" s="14"/>
      <c r="AQ359" s="14"/>
    </row>
    <row r="360" spans="2:43" s="82" customFormat="1" ht="18" x14ac:dyDescent="0.25">
      <c r="B360" s="373" t="s">
        <v>54</v>
      </c>
      <c r="C360" s="144"/>
      <c r="D360" s="144"/>
      <c r="E360" s="144"/>
      <c r="F360" s="144"/>
      <c r="G360" s="144"/>
      <c r="H360" s="144"/>
      <c r="I360" s="144"/>
      <c r="J360" s="144"/>
      <c r="K360" s="144"/>
      <c r="L360" s="144"/>
      <c r="M360" s="144"/>
      <c r="N360" s="144"/>
      <c r="O360" s="374"/>
      <c r="P360" s="144"/>
      <c r="Q360" s="375">
        <v>62</v>
      </c>
      <c r="R360" s="144"/>
      <c r="S360" s="376" t="s">
        <v>74</v>
      </c>
      <c r="T360" s="144"/>
      <c r="U360" s="144"/>
      <c r="V360" s="144"/>
      <c r="W360" s="144"/>
      <c r="X360" s="144"/>
      <c r="Y360" s="144"/>
      <c r="Z360" s="144"/>
      <c r="AA360" s="144"/>
      <c r="AB360" s="144"/>
      <c r="AC360" s="144"/>
      <c r="AD360" s="144"/>
      <c r="AE360" s="144"/>
      <c r="AF360" s="144"/>
      <c r="AG360" s="374"/>
      <c r="AH360" s="144"/>
      <c r="AI360" s="375">
        <v>120</v>
      </c>
      <c r="AJ360" s="14"/>
      <c r="AK360" s="377"/>
      <c r="AL360" s="377"/>
      <c r="AM360" s="14"/>
      <c r="AN360" s="14"/>
      <c r="AO360" s="14"/>
      <c r="AP360" s="14"/>
      <c r="AQ360" s="14"/>
    </row>
    <row r="361" spans="2:43" s="82" customFormat="1" ht="18" x14ac:dyDescent="0.25">
      <c r="B361" s="373" t="s">
        <v>55</v>
      </c>
      <c r="C361" s="144"/>
      <c r="D361" s="144"/>
      <c r="E361" s="144"/>
      <c r="F361" s="144"/>
      <c r="G361" s="144"/>
      <c r="H361" s="144"/>
      <c r="I361" s="144"/>
      <c r="J361" s="144"/>
      <c r="K361" s="144"/>
      <c r="L361" s="144"/>
      <c r="M361" s="144"/>
      <c r="N361" s="144"/>
      <c r="O361" s="374"/>
      <c r="P361" s="144"/>
      <c r="Q361" s="375">
        <v>88</v>
      </c>
      <c r="R361" s="144"/>
      <c r="S361" s="376" t="s">
        <v>75</v>
      </c>
      <c r="T361" s="144"/>
      <c r="U361" s="150"/>
      <c r="V361" s="150"/>
      <c r="W361" s="150"/>
      <c r="X361" s="150"/>
      <c r="Y361" s="150"/>
      <c r="Z361" s="150"/>
      <c r="AA361" s="150"/>
      <c r="AB361" s="150"/>
      <c r="AC361" s="150"/>
      <c r="AD361" s="150"/>
      <c r="AE361" s="150"/>
      <c r="AF361" s="150"/>
      <c r="AG361" s="374"/>
      <c r="AH361" s="144"/>
      <c r="AI361" s="375">
        <v>88</v>
      </c>
      <c r="AJ361" s="14"/>
      <c r="AK361" s="377"/>
      <c r="AL361" s="377"/>
      <c r="AM361" s="14"/>
      <c r="AN361" s="14"/>
      <c r="AO361" s="14"/>
      <c r="AP361" s="14"/>
      <c r="AQ361" s="14"/>
    </row>
    <row r="362" spans="2:43" s="82" customFormat="1" ht="18" x14ac:dyDescent="0.25">
      <c r="B362" s="373" t="s">
        <v>56</v>
      </c>
      <c r="C362" s="144"/>
      <c r="D362" s="144"/>
      <c r="E362" s="144"/>
      <c r="F362" s="144"/>
      <c r="G362" s="144"/>
      <c r="H362" s="144"/>
      <c r="I362" s="144"/>
      <c r="J362" s="144"/>
      <c r="K362" s="144"/>
      <c r="L362" s="144"/>
      <c r="M362" s="144"/>
      <c r="N362" s="144"/>
      <c r="O362" s="374"/>
      <c r="P362" s="144"/>
      <c r="Q362" s="375">
        <v>28</v>
      </c>
      <c r="R362" s="144"/>
      <c r="S362" s="376" t="s">
        <v>76</v>
      </c>
      <c r="T362" s="144"/>
      <c r="U362" s="150"/>
      <c r="V362" s="150"/>
      <c r="W362" s="150"/>
      <c r="X362" s="150"/>
      <c r="Y362" s="150"/>
      <c r="Z362" s="150"/>
      <c r="AA362" s="150"/>
      <c r="AB362" s="150"/>
      <c r="AC362" s="150"/>
      <c r="AD362" s="150"/>
      <c r="AE362" s="150"/>
      <c r="AF362" s="150"/>
      <c r="AG362" s="374"/>
      <c r="AH362" s="144"/>
      <c r="AI362" s="375">
        <v>115</v>
      </c>
      <c r="AJ362" s="14"/>
      <c r="AK362" s="377"/>
      <c r="AL362" s="377"/>
      <c r="AM362" s="14"/>
      <c r="AN362" s="14"/>
      <c r="AO362" s="14"/>
      <c r="AP362" s="14"/>
      <c r="AQ362" s="14"/>
    </row>
    <row r="363" spans="2:43" s="82" customFormat="1" ht="18" x14ac:dyDescent="0.25">
      <c r="B363" s="373" t="s">
        <v>57</v>
      </c>
      <c r="C363" s="144"/>
      <c r="D363" s="144"/>
      <c r="E363" s="144"/>
      <c r="F363" s="144"/>
      <c r="G363" s="144"/>
      <c r="H363" s="144"/>
      <c r="I363" s="144"/>
      <c r="J363" s="144"/>
      <c r="K363" s="144"/>
      <c r="L363" s="144"/>
      <c r="M363" s="144"/>
      <c r="N363" s="144"/>
      <c r="O363" s="374"/>
      <c r="P363" s="144"/>
      <c r="Q363" s="375">
        <v>26</v>
      </c>
      <c r="R363" s="144"/>
      <c r="S363" s="376" t="s">
        <v>77</v>
      </c>
      <c r="T363" s="144"/>
      <c r="U363" s="150"/>
      <c r="V363" s="150"/>
      <c r="W363" s="150"/>
      <c r="X363" s="150"/>
      <c r="Y363" s="150"/>
      <c r="Z363" s="150"/>
      <c r="AA363" s="150"/>
      <c r="AB363" s="150"/>
      <c r="AC363" s="150"/>
      <c r="AD363" s="150"/>
      <c r="AE363" s="150"/>
      <c r="AF363" s="150"/>
      <c r="AG363" s="374"/>
      <c r="AH363" s="144"/>
      <c r="AI363" s="375">
        <v>94</v>
      </c>
      <c r="AJ363" s="14"/>
      <c r="AK363" s="377"/>
      <c r="AL363" s="377"/>
      <c r="AM363" s="14"/>
      <c r="AN363" s="14"/>
      <c r="AO363" s="14"/>
      <c r="AP363" s="14"/>
      <c r="AQ363" s="14"/>
    </row>
    <row r="364" spans="2:43" s="82" customFormat="1" ht="18" x14ac:dyDescent="0.25">
      <c r="B364" s="373" t="s">
        <v>58</v>
      </c>
      <c r="C364" s="144"/>
      <c r="D364" s="144"/>
      <c r="E364" s="144"/>
      <c r="F364" s="144"/>
      <c r="G364" s="144"/>
      <c r="H364" s="144"/>
      <c r="I364" s="144"/>
      <c r="J364" s="144"/>
      <c r="K364" s="144"/>
      <c r="L364" s="144"/>
      <c r="M364" s="144"/>
      <c r="N364" s="144"/>
      <c r="O364" s="374"/>
      <c r="P364" s="144"/>
      <c r="Q364" s="375">
        <v>14</v>
      </c>
      <c r="R364" s="144"/>
      <c r="S364" s="376" t="s">
        <v>78</v>
      </c>
      <c r="T364" s="144"/>
      <c r="U364" s="150"/>
      <c r="V364" s="150"/>
      <c r="W364" s="150"/>
      <c r="X364" s="150"/>
      <c r="Y364" s="150"/>
      <c r="Z364" s="150"/>
      <c r="AA364" s="150"/>
      <c r="AB364" s="150"/>
      <c r="AC364" s="150"/>
      <c r="AD364" s="150"/>
      <c r="AE364" s="150"/>
      <c r="AF364" s="150"/>
      <c r="AG364" s="374"/>
      <c r="AH364" s="144"/>
      <c r="AI364" s="375">
        <v>219</v>
      </c>
      <c r="AJ364" s="14"/>
      <c r="AK364" s="377"/>
      <c r="AL364" s="377"/>
      <c r="AM364" s="14"/>
      <c r="AN364" s="14"/>
      <c r="AO364" s="14"/>
      <c r="AP364" s="14"/>
      <c r="AQ364" s="14"/>
    </row>
    <row r="365" spans="2:43" s="82" customFormat="1" ht="18" x14ac:dyDescent="0.25">
      <c r="B365" s="373" t="s">
        <v>59</v>
      </c>
      <c r="C365" s="144"/>
      <c r="D365" s="144"/>
      <c r="E365" s="144"/>
      <c r="F365" s="144"/>
      <c r="G365" s="144"/>
      <c r="H365" s="144"/>
      <c r="I365" s="144"/>
      <c r="J365" s="144"/>
      <c r="K365" s="144"/>
      <c r="L365" s="144"/>
      <c r="M365" s="144"/>
      <c r="N365" s="144"/>
      <c r="O365" s="374"/>
      <c r="P365" s="144"/>
      <c r="Q365" s="375">
        <v>28</v>
      </c>
      <c r="R365" s="144"/>
      <c r="S365" s="376" t="s">
        <v>79</v>
      </c>
      <c r="T365" s="144"/>
      <c r="U365" s="150"/>
      <c r="V365" s="150"/>
      <c r="W365" s="150"/>
      <c r="X365" s="150"/>
      <c r="Y365" s="150"/>
      <c r="Z365" s="150"/>
      <c r="AA365" s="150"/>
      <c r="AB365" s="150"/>
      <c r="AC365" s="150"/>
      <c r="AD365" s="150"/>
      <c r="AE365" s="150"/>
      <c r="AF365" s="150"/>
      <c r="AG365" s="374"/>
      <c r="AH365" s="144"/>
      <c r="AI365" s="375">
        <v>81</v>
      </c>
      <c r="AJ365" s="14"/>
      <c r="AK365" s="377"/>
      <c r="AL365" s="377"/>
      <c r="AM365" s="14"/>
      <c r="AN365" s="14"/>
      <c r="AO365" s="14"/>
      <c r="AP365" s="14"/>
      <c r="AQ365" s="14"/>
    </row>
    <row r="366" spans="2:43" s="82" customFormat="1" ht="18" x14ac:dyDescent="0.25">
      <c r="B366" s="508"/>
      <c r="C366" s="509"/>
      <c r="D366" s="509"/>
      <c r="E366" s="509"/>
      <c r="F366" s="509"/>
      <c r="G366" s="509"/>
      <c r="H366" s="509"/>
      <c r="I366" s="509"/>
      <c r="J366" s="509"/>
      <c r="K366" s="509"/>
      <c r="L366" s="509"/>
      <c r="M366" s="509"/>
      <c r="N366" s="509"/>
      <c r="O366" s="509"/>
      <c r="P366" s="509"/>
      <c r="Q366" s="509"/>
      <c r="R366" s="509"/>
      <c r="S366" s="526" t="s">
        <v>80</v>
      </c>
      <c r="T366" s="509"/>
      <c r="U366" s="511"/>
      <c r="V366" s="511"/>
      <c r="W366" s="511"/>
      <c r="X366" s="511"/>
      <c r="Y366" s="511"/>
      <c r="Z366" s="511"/>
      <c r="AA366" s="511"/>
      <c r="AB366" s="511"/>
      <c r="AC366" s="511"/>
      <c r="AD366" s="511"/>
      <c r="AE366" s="511"/>
      <c r="AF366" s="511"/>
      <c r="AG366" s="512"/>
      <c r="AH366" s="509"/>
      <c r="AI366" s="513">
        <v>81</v>
      </c>
      <c r="AJ366" s="14"/>
      <c r="AK366" s="377"/>
      <c r="AL366" s="377"/>
      <c r="AM366" s="14"/>
      <c r="AN366" s="14"/>
      <c r="AO366" s="14"/>
      <c r="AP366" s="14"/>
      <c r="AQ366" s="14"/>
    </row>
    <row r="367" spans="2:43" s="82" customFormat="1" ht="15.75" customHeight="1" x14ac:dyDescent="0.25">
      <c r="B367" s="159"/>
      <c r="C367" s="160"/>
      <c r="D367" s="160"/>
      <c r="E367" s="160"/>
      <c r="F367" s="160"/>
      <c r="G367" s="160"/>
      <c r="H367" s="160"/>
      <c r="I367" s="160"/>
      <c r="J367" s="160"/>
      <c r="K367" s="160"/>
      <c r="L367" s="160"/>
      <c r="M367" s="160"/>
      <c r="N367" s="160"/>
      <c r="O367" s="160"/>
      <c r="P367" s="160"/>
      <c r="Q367" s="160"/>
      <c r="R367" s="160"/>
      <c r="S367" s="525"/>
      <c r="T367" s="160"/>
      <c r="U367" s="514"/>
      <c r="V367" s="514"/>
      <c r="W367" s="514"/>
      <c r="X367" s="514"/>
      <c r="Y367" s="514"/>
      <c r="Z367" s="514"/>
      <c r="AA367" s="514"/>
      <c r="AB367" s="514"/>
      <c r="AC367" s="514"/>
      <c r="AD367" s="514"/>
      <c r="AE367" s="514"/>
      <c r="AF367" s="514"/>
      <c r="AG367" s="515"/>
      <c r="AH367" s="160"/>
      <c r="AI367" s="516"/>
      <c r="AJ367" s="14"/>
      <c r="AK367" s="377"/>
      <c r="AL367" s="377"/>
      <c r="AM367" s="14"/>
      <c r="AN367" s="14"/>
      <c r="AO367" s="14"/>
      <c r="AP367" s="14"/>
      <c r="AQ367" s="14"/>
    </row>
    <row r="368" spans="2:43" s="510" customFormat="1" ht="18.75" x14ac:dyDescent="0.3">
      <c r="B368" s="527"/>
      <c r="C368" s="99"/>
      <c r="D368" s="528">
        <v>1</v>
      </c>
      <c r="E368" s="29" t="s">
        <v>179</v>
      </c>
      <c r="F368" s="99"/>
      <c r="G368" s="99"/>
      <c r="H368" s="99"/>
      <c r="I368" s="99"/>
      <c r="J368" s="99"/>
      <c r="K368" s="99"/>
      <c r="L368" s="99"/>
      <c r="M368" s="99"/>
      <c r="N368" s="557" t="s">
        <v>180</v>
      </c>
      <c r="O368" s="557"/>
      <c r="P368" s="557"/>
      <c r="Q368" s="557"/>
      <c r="R368" s="557"/>
      <c r="S368" s="557"/>
      <c r="T368" s="557"/>
      <c r="U368" s="99"/>
      <c r="V368" s="99"/>
      <c r="W368" s="99"/>
      <c r="X368" s="99"/>
      <c r="Y368" s="99"/>
      <c r="Z368" s="99"/>
      <c r="AA368" s="99"/>
      <c r="AB368" s="99"/>
      <c r="AC368" s="99"/>
      <c r="AD368" s="99"/>
      <c r="AE368" s="99"/>
      <c r="AF368" s="99"/>
      <c r="AG368" s="99"/>
      <c r="AH368" s="99"/>
      <c r="AI368" s="529"/>
      <c r="AJ368" s="99"/>
      <c r="AK368" s="99"/>
      <c r="AL368" s="99"/>
      <c r="AM368" s="99"/>
      <c r="AN368" s="99"/>
      <c r="AO368" s="99"/>
      <c r="AP368" s="99"/>
      <c r="AQ368" s="99"/>
    </row>
    <row r="369" spans="2:43" s="5" customFormat="1" ht="18.75" x14ac:dyDescent="0.25">
      <c r="B369" s="519"/>
      <c r="C369" s="272"/>
      <c r="D369" s="528">
        <v>2</v>
      </c>
      <c r="E369" s="29" t="s">
        <v>173</v>
      </c>
      <c r="F369" s="29"/>
      <c r="G369" s="29"/>
      <c r="H369" s="29"/>
      <c r="I369" s="29"/>
      <c r="J369" s="29"/>
      <c r="K369" s="29"/>
      <c r="L369" s="29"/>
      <c r="M369" s="29"/>
      <c r="N369" s="544" t="s">
        <v>178</v>
      </c>
      <c r="O369" s="544"/>
      <c r="P369" s="544"/>
      <c r="Q369" s="544"/>
      <c r="R369" s="544"/>
      <c r="S369" s="544"/>
      <c r="T369" s="544"/>
      <c r="U369" s="544"/>
      <c r="V369" s="544"/>
      <c r="W369" s="544"/>
      <c r="X369" s="544"/>
      <c r="Y369" s="544"/>
      <c r="Z369" s="29"/>
      <c r="AA369" s="29"/>
      <c r="AB369" s="29"/>
      <c r="AC369" s="29"/>
      <c r="AD369" s="29"/>
      <c r="AE369" s="29"/>
      <c r="AF369" s="29"/>
      <c r="AG369" s="29"/>
      <c r="AH369" s="517"/>
      <c r="AI369" s="518"/>
      <c r="AJ369" s="29"/>
      <c r="AK369" s="29"/>
      <c r="AL369" s="29"/>
      <c r="AM369" s="29"/>
      <c r="AN369" s="29"/>
      <c r="AO369" s="29"/>
      <c r="AP369" s="29"/>
      <c r="AQ369" s="29"/>
    </row>
    <row r="370" spans="2:43" s="5" customFormat="1" ht="18.75" x14ac:dyDescent="0.25">
      <c r="B370" s="519"/>
      <c r="C370" s="272"/>
      <c r="D370" s="528">
        <v>3</v>
      </c>
      <c r="E370" s="29" t="s">
        <v>174</v>
      </c>
      <c r="F370" s="29"/>
      <c r="G370" s="29"/>
      <c r="H370" s="29"/>
      <c r="I370" s="29"/>
      <c r="J370" s="29"/>
      <c r="K370" s="29"/>
      <c r="L370" s="29"/>
      <c r="M370" s="29"/>
      <c r="N370" s="544" t="s">
        <v>177</v>
      </c>
      <c r="O370" s="544"/>
      <c r="P370" s="544"/>
      <c r="Q370" s="544"/>
      <c r="R370" s="544"/>
      <c r="S370" s="544"/>
      <c r="T370" s="544"/>
      <c r="U370" s="544"/>
      <c r="V370" s="544"/>
      <c r="W370" s="544"/>
      <c r="X370" s="544"/>
      <c r="Y370" s="29"/>
      <c r="Z370" s="29"/>
      <c r="AA370" s="29"/>
      <c r="AB370" s="29"/>
      <c r="AC370" s="29"/>
      <c r="AD370" s="29"/>
      <c r="AE370" s="29"/>
      <c r="AF370" s="29"/>
      <c r="AG370" s="29"/>
      <c r="AH370" s="517"/>
      <c r="AI370" s="518"/>
      <c r="AJ370" s="29"/>
      <c r="AK370" s="29"/>
      <c r="AL370" s="29"/>
      <c r="AM370" s="29"/>
      <c r="AN370" s="29"/>
      <c r="AO370" s="29"/>
      <c r="AP370" s="29"/>
      <c r="AQ370" s="29"/>
    </row>
    <row r="371" spans="2:43" s="5" customFormat="1" ht="18.75" x14ac:dyDescent="0.25">
      <c r="B371" s="519"/>
      <c r="C371" s="272"/>
      <c r="D371" s="528">
        <v>4</v>
      </c>
      <c r="E371" s="29" t="s">
        <v>175</v>
      </c>
      <c r="F371" s="29"/>
      <c r="G371" s="29"/>
      <c r="H371" s="29"/>
      <c r="I371" s="29"/>
      <c r="J371" s="29"/>
      <c r="K371" s="29"/>
      <c r="L371" s="29"/>
      <c r="M371" s="29"/>
      <c r="N371" s="544" t="s">
        <v>176</v>
      </c>
      <c r="O371" s="544"/>
      <c r="P371" s="544"/>
      <c r="Q371" s="544"/>
      <c r="R371" s="544"/>
      <c r="S371" s="544"/>
      <c r="T371" s="544"/>
      <c r="U371" s="544"/>
      <c r="V371" s="544"/>
      <c r="W371" s="29"/>
      <c r="X371" s="29"/>
      <c r="Y371" s="29"/>
      <c r="Z371" s="29"/>
      <c r="AA371" s="29"/>
      <c r="AB371" s="29"/>
      <c r="AC371" s="29"/>
      <c r="AD371" s="29"/>
      <c r="AE371" s="29"/>
      <c r="AF371" s="29"/>
      <c r="AG371" s="29"/>
      <c r="AH371" s="517"/>
      <c r="AI371" s="518"/>
      <c r="AJ371" s="29"/>
      <c r="AK371" s="29"/>
      <c r="AL371" s="29"/>
      <c r="AM371" s="29"/>
      <c r="AN371" s="29"/>
      <c r="AO371" s="29"/>
      <c r="AP371" s="29"/>
      <c r="AQ371" s="29"/>
    </row>
    <row r="372" spans="2:43" x14ac:dyDescent="0.25">
      <c r="B372" s="520"/>
      <c r="C372" s="521"/>
      <c r="D372" s="522"/>
      <c r="E372" s="522"/>
      <c r="F372" s="522"/>
      <c r="G372" s="522"/>
      <c r="H372" s="522"/>
      <c r="I372" s="522"/>
      <c r="J372" s="522"/>
      <c r="K372" s="522"/>
      <c r="L372" s="522"/>
      <c r="M372" s="522"/>
      <c r="N372" s="522"/>
      <c r="O372" s="522"/>
      <c r="P372" s="522"/>
      <c r="Q372" s="522"/>
      <c r="R372" s="522"/>
      <c r="S372" s="522"/>
      <c r="T372" s="522"/>
      <c r="U372" s="522"/>
      <c r="V372" s="522"/>
      <c r="W372" s="522"/>
      <c r="X372" s="522"/>
      <c r="Y372" s="522"/>
      <c r="Z372" s="522"/>
      <c r="AA372" s="522"/>
      <c r="AB372" s="522"/>
      <c r="AC372" s="522"/>
      <c r="AD372" s="522"/>
      <c r="AE372" s="522"/>
      <c r="AF372" s="522"/>
      <c r="AG372" s="522"/>
      <c r="AH372" s="523"/>
      <c r="AI372" s="524"/>
    </row>
    <row r="373" spans="2:43" hidden="1" x14ac:dyDescent="0.25"/>
    <row r="374" spans="2:43" hidden="1" x14ac:dyDescent="0.25"/>
    <row r="375" spans="2:43" hidden="1" x14ac:dyDescent="0.25"/>
    <row r="376" spans="2:43" hidden="1" x14ac:dyDescent="0.25"/>
    <row r="377" spans="2:43" hidden="1" x14ac:dyDescent="0.25"/>
    <row r="378" spans="2:43" hidden="1" x14ac:dyDescent="0.25"/>
    <row r="379" spans="2:43" hidden="1" x14ac:dyDescent="0.25"/>
    <row r="380" spans="2:43" hidden="1" x14ac:dyDescent="0.25"/>
    <row r="381" spans="2:43" hidden="1" x14ac:dyDescent="0.25"/>
    <row r="382" spans="2:43" hidden="1" x14ac:dyDescent="0.25"/>
    <row r="383" spans="2:43" hidden="1" x14ac:dyDescent="0.25"/>
    <row r="384" spans="2:43"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x14ac:dyDescent="0.25"/>
  </sheetData>
  <sheetProtection password="CCB6" sheet="1" selectLockedCells="1"/>
  <mergeCells count="266">
    <mergeCell ref="AE77:AG77"/>
    <mergeCell ref="A79:M79"/>
    <mergeCell ref="A80:M80"/>
    <mergeCell ref="A176:B176"/>
    <mergeCell ref="AA157:AD157"/>
    <mergeCell ref="D166:AI168"/>
    <mergeCell ref="A168:B168"/>
    <mergeCell ref="A166:B166"/>
    <mergeCell ref="A164:B164"/>
    <mergeCell ref="U288:X288"/>
    <mergeCell ref="Q288:T288"/>
    <mergeCell ref="D288:J288"/>
    <mergeCell ref="K288:M288"/>
    <mergeCell ref="AA203:AD203"/>
    <mergeCell ref="W86:Y86"/>
    <mergeCell ref="A82:M82"/>
    <mergeCell ref="AA83:AD83"/>
    <mergeCell ref="AH84:AI84"/>
    <mergeCell ref="W84:Y84"/>
    <mergeCell ref="AA84:AD84"/>
    <mergeCell ref="AE84:AG84"/>
    <mergeCell ref="A282:B282"/>
    <mergeCell ref="A143:B143"/>
    <mergeCell ref="W83:Y83"/>
    <mergeCell ref="AE83:AG83"/>
    <mergeCell ref="AH86:AI86"/>
    <mergeCell ref="A119:B119"/>
    <mergeCell ref="A114:AI115"/>
    <mergeCell ref="AH83:AI83"/>
    <mergeCell ref="R84:U84"/>
    <mergeCell ref="A106:AI106"/>
    <mergeCell ref="Y259:AA259"/>
    <mergeCell ref="A117:B117"/>
    <mergeCell ref="E46:AH47"/>
    <mergeCell ref="E51:AH52"/>
    <mergeCell ref="A15:AH19"/>
    <mergeCell ref="A7:AH12"/>
    <mergeCell ref="A110:AH111"/>
    <mergeCell ref="D161:Y162"/>
    <mergeCell ref="N79:P79"/>
    <mergeCell ref="W79:Y79"/>
    <mergeCell ref="AA79:AD79"/>
    <mergeCell ref="AE79:AG79"/>
    <mergeCell ref="AH79:AI79"/>
    <mergeCell ref="E20:Q20"/>
    <mergeCell ref="AA66:AD66"/>
    <mergeCell ref="AE66:AG66"/>
    <mergeCell ref="A76:M76"/>
    <mergeCell ref="A78:M78"/>
    <mergeCell ref="W69:Y69"/>
    <mergeCell ref="AA69:AD69"/>
    <mergeCell ref="AE69:AG69"/>
    <mergeCell ref="AH69:AI69"/>
    <mergeCell ref="N75:Q75"/>
    <mergeCell ref="AA117:AD117"/>
    <mergeCell ref="R75:U75"/>
    <mergeCell ref="V75:Z75"/>
    <mergeCell ref="A4:AH4"/>
    <mergeCell ref="A5:AH5"/>
    <mergeCell ref="A60:AI60"/>
    <mergeCell ref="L171:N171"/>
    <mergeCell ref="AA64:AI64"/>
    <mergeCell ref="N64:Q64"/>
    <mergeCell ref="AH65:AI65"/>
    <mergeCell ref="N65:P65"/>
    <mergeCell ref="V64:Z64"/>
    <mergeCell ref="W65:Y65"/>
    <mergeCell ref="R72:U72"/>
    <mergeCell ref="AC32:AI32"/>
    <mergeCell ref="AA63:AI63"/>
    <mergeCell ref="I32:V32"/>
    <mergeCell ref="A36:B36"/>
    <mergeCell ref="A62:AI62"/>
    <mergeCell ref="AA80:AD80"/>
    <mergeCell ref="AE80:AG80"/>
    <mergeCell ref="A81:M81"/>
    <mergeCell ref="A66:M66"/>
    <mergeCell ref="AB86:AD86"/>
    <mergeCell ref="A29:AI30"/>
    <mergeCell ref="N66:P66"/>
    <mergeCell ref="W66:Y66"/>
    <mergeCell ref="AH67:AI67"/>
    <mergeCell ref="N70:P70"/>
    <mergeCell ref="AH82:AI82"/>
    <mergeCell ref="N80:P80"/>
    <mergeCell ref="W80:Y80"/>
    <mergeCell ref="AH80:AI80"/>
    <mergeCell ref="N77:P77"/>
    <mergeCell ref="W77:Y77"/>
    <mergeCell ref="AA77:AD77"/>
    <mergeCell ref="AE67:AG67"/>
    <mergeCell ref="N68:P68"/>
    <mergeCell ref="N81:P81"/>
    <mergeCell ref="AA81:AD81"/>
    <mergeCell ref="AE81:AG81"/>
    <mergeCell ref="AH81:AI81"/>
    <mergeCell ref="N82:P82"/>
    <mergeCell ref="W82:Y82"/>
    <mergeCell ref="AA82:AD82"/>
    <mergeCell ref="AE71:AG71"/>
    <mergeCell ref="N67:P67"/>
    <mergeCell ref="A74:AI74"/>
    <mergeCell ref="A75:M75"/>
    <mergeCell ref="A69:M69"/>
    <mergeCell ref="N69:P69"/>
    <mergeCell ref="W70:Y70"/>
    <mergeCell ref="AH72:AI72"/>
    <mergeCell ref="AA72:AD72"/>
    <mergeCell ref="A97:B97"/>
    <mergeCell ref="AE86:AG86"/>
    <mergeCell ref="AE82:AG82"/>
    <mergeCell ref="A71:M71"/>
    <mergeCell ref="N71:P71"/>
    <mergeCell ref="W68:Y68"/>
    <mergeCell ref="N76:Q76"/>
    <mergeCell ref="R76:U76"/>
    <mergeCell ref="V76:Z76"/>
    <mergeCell ref="AA76:AI76"/>
    <mergeCell ref="N78:P78"/>
    <mergeCell ref="AH77:AI77"/>
    <mergeCell ref="W78:Y78"/>
    <mergeCell ref="W72:Y72"/>
    <mergeCell ref="AE72:AG72"/>
    <mergeCell ref="W71:Y71"/>
    <mergeCell ref="AA70:AD70"/>
    <mergeCell ref="AA75:AI75"/>
    <mergeCell ref="AA78:AD78"/>
    <mergeCell ref="AE78:AG78"/>
    <mergeCell ref="AH78:AI78"/>
    <mergeCell ref="A63:M63"/>
    <mergeCell ref="W67:Y67"/>
    <mergeCell ref="D174:AP177"/>
    <mergeCell ref="O194:R194"/>
    <mergeCell ref="A192:B192"/>
    <mergeCell ref="X32:AB32"/>
    <mergeCell ref="R63:U63"/>
    <mergeCell ref="B35:AI35"/>
    <mergeCell ref="AH71:AI71"/>
    <mergeCell ref="A67:M67"/>
    <mergeCell ref="A64:M64"/>
    <mergeCell ref="AA71:AD71"/>
    <mergeCell ref="R64:U64"/>
    <mergeCell ref="AE70:AG70"/>
    <mergeCell ref="N63:Q63"/>
    <mergeCell ref="AA65:AD65"/>
    <mergeCell ref="AA68:AD68"/>
    <mergeCell ref="A42:B42"/>
    <mergeCell ref="A65:M65"/>
    <mergeCell ref="AE68:AG68"/>
    <mergeCell ref="AH68:AI68"/>
    <mergeCell ref="A141:B141"/>
    <mergeCell ref="AE65:AG65"/>
    <mergeCell ref="AH70:AI70"/>
    <mergeCell ref="D292:AQ296"/>
    <mergeCell ref="A26:AI27"/>
    <mergeCell ref="D36:AI37"/>
    <mergeCell ref="A3:AH3"/>
    <mergeCell ref="A23:AI24"/>
    <mergeCell ref="D57:Q57"/>
    <mergeCell ref="A90:AI91"/>
    <mergeCell ref="F38:S38"/>
    <mergeCell ref="F39:S39"/>
    <mergeCell ref="F40:S40"/>
    <mergeCell ref="F53:O53"/>
    <mergeCell ref="F49:L49"/>
    <mergeCell ref="A44:B44"/>
    <mergeCell ref="A83:M83"/>
    <mergeCell ref="N83:P83"/>
    <mergeCell ref="W81:Y81"/>
    <mergeCell ref="AA67:AD67"/>
    <mergeCell ref="V63:Z63"/>
    <mergeCell ref="A68:M68"/>
    <mergeCell ref="AH66:AI66"/>
    <mergeCell ref="A77:M77"/>
    <mergeCell ref="A70:M70"/>
    <mergeCell ref="A34:AI34"/>
    <mergeCell ref="E92:Q92"/>
    <mergeCell ref="B334:AI341"/>
    <mergeCell ref="AA215:AD215"/>
    <mergeCell ref="AA207:AD207"/>
    <mergeCell ref="AA209:AD209"/>
    <mergeCell ref="AA211:AD211"/>
    <mergeCell ref="AA213:AD213"/>
    <mergeCell ref="A313:AI319"/>
    <mergeCell ref="A321:AC325"/>
    <mergeCell ref="A330:AI330"/>
    <mergeCell ref="A233:AI233"/>
    <mergeCell ref="A276:AI276"/>
    <mergeCell ref="A284:B284"/>
    <mergeCell ref="A286:B286"/>
    <mergeCell ref="A290:B290"/>
    <mergeCell ref="Y245:AA245"/>
    <mergeCell ref="N241:AB241"/>
    <mergeCell ref="O243:Q243"/>
    <mergeCell ref="Y255:AA255"/>
    <mergeCell ref="Y261:AA261"/>
    <mergeCell ref="Y263:AA263"/>
    <mergeCell ref="Y249:AA249"/>
    <mergeCell ref="A218:B218"/>
    <mergeCell ref="Y247:AA247"/>
    <mergeCell ref="G307:J307"/>
    <mergeCell ref="AH344:AI344"/>
    <mergeCell ref="Q344:R344"/>
    <mergeCell ref="F342:O342"/>
    <mergeCell ref="B332:AI332"/>
    <mergeCell ref="AA119:AD119"/>
    <mergeCell ref="A121:B121"/>
    <mergeCell ref="R86:U86"/>
    <mergeCell ref="AA141:AD141"/>
    <mergeCell ref="AA159:AD159"/>
    <mergeCell ref="AA150:AD150"/>
    <mergeCell ref="AA145:AD145"/>
    <mergeCell ref="AA143:AD143"/>
    <mergeCell ref="A145:B145"/>
    <mergeCell ref="A155:B155"/>
    <mergeCell ref="B134:C134"/>
    <mergeCell ref="D134:M134"/>
    <mergeCell ref="A136:AI137"/>
    <mergeCell ref="A139:B139"/>
    <mergeCell ref="AA139:AD139"/>
    <mergeCell ref="A150:B150"/>
    <mergeCell ref="A148:B148"/>
    <mergeCell ref="AA148:AD148"/>
    <mergeCell ref="E112:M112"/>
    <mergeCell ref="A94:AI95"/>
    <mergeCell ref="AA205:AD205"/>
    <mergeCell ref="AA201:AD201"/>
    <mergeCell ref="Y257:AA257"/>
    <mergeCell ref="D171:G171"/>
    <mergeCell ref="AA199:AD199"/>
    <mergeCell ref="A191:B191"/>
    <mergeCell ref="A186:AI186"/>
    <mergeCell ref="Y253:AA253"/>
    <mergeCell ref="Z194:AA194"/>
    <mergeCell ref="E226:AB228"/>
    <mergeCell ref="A237:AR238"/>
    <mergeCell ref="Y251:AA251"/>
    <mergeCell ref="D190:AI191"/>
    <mergeCell ref="A190:B190"/>
    <mergeCell ref="A174:B174"/>
    <mergeCell ref="A175:B175"/>
    <mergeCell ref="E222:AA223"/>
    <mergeCell ref="N371:V371"/>
    <mergeCell ref="E21:O21"/>
    <mergeCell ref="E13:U13"/>
    <mergeCell ref="D179:AR182"/>
    <mergeCell ref="AE243:AI249"/>
    <mergeCell ref="G306:R306"/>
    <mergeCell ref="A126:AI126"/>
    <mergeCell ref="N240:AB240"/>
    <mergeCell ref="D56:N56"/>
    <mergeCell ref="D145:X146"/>
    <mergeCell ref="B255:M257"/>
    <mergeCell ref="N368:T368"/>
    <mergeCell ref="N369:Y369"/>
    <mergeCell ref="E305:F305"/>
    <mergeCell ref="E306:F306"/>
    <mergeCell ref="E307:F307"/>
    <mergeCell ref="E300:AH303"/>
    <mergeCell ref="G305:T305"/>
    <mergeCell ref="E192:R192"/>
    <mergeCell ref="A131:AI133"/>
    <mergeCell ref="D152:V153"/>
    <mergeCell ref="N370:X370"/>
    <mergeCell ref="A167:B167"/>
    <mergeCell ref="AA197:AD197"/>
  </mergeCells>
  <hyperlinks>
    <hyperlink ref="F38:S38" r:id="rId1" display="Whole Grain-rich Criteria for the CACFP"/>
    <hyperlink ref="F39:S39" r:id="rId2" display="Crediting Whole Grains in the CACFP"/>
    <hyperlink ref="F40:S40" r:id="rId3" display="https://portal.ct.gov/-/media/SDE/Nutrition/CACFP/Crediting/CreditEnrichedCACFP.pdf?la=en"/>
    <hyperlink ref="F53:O53" r:id="rId4" display="https://portal.ct.gov/-/media/SDE/Nutrition/NSLP/Crediting/YieldStudy.pdf"/>
    <hyperlink ref="E192:R192" r:id="rId5" display="Adult Center Worksheet 10: Nutrient Analysis of Recipes"/>
    <hyperlink ref="D134:M134" r:id="rId6" display="Grain Servings for the CACFP"/>
    <hyperlink ref="N371" r:id="rId7"/>
    <hyperlink ref="N370" r:id="rId8"/>
    <hyperlink ref="N369" r:id="rId9"/>
    <hyperlink ref="N368" r:id="rId10"/>
    <hyperlink ref="G307:I307" r:id="rId11" display="CACFP staff"/>
    <hyperlink ref="E21:O21" r:id="rId12" display="Grain Servings for the CACFP"/>
    <hyperlink ref="F342:O342" r:id="rId13" display="https://portal.ct.gov/-/media/SDE/Nutrition/NSLP/Crediting/YieldStudy.pdf"/>
    <hyperlink ref="G306:R306" r:id="rId14" display="Meal Patterns for CACFP Adult Day Care Centers"/>
    <hyperlink ref="E13:U13" r:id="rId15" display="Crediting Foods in CACFP Adult Day Care Centers"/>
    <hyperlink ref="F49:L49" r:id="rId16" display="https://fdc.nal.usda.gov/"/>
    <hyperlink ref="D56:N56" r:id="rId17" display="Basics at a Glance Portion Control Poster"/>
    <hyperlink ref="D57:Q57" r:id="rId18" display="Table 8: Decimal Equivalents for Fractions of a Unit"/>
    <hyperlink ref="E92:Q92" r:id="rId19" display="How to Identify Creditable Grains in the CACFP"/>
    <hyperlink ref="E112:M112" r:id="rId20" display="CACFP Best Practices"/>
    <hyperlink ref="E20:Q20" r:id="rId21" display="Meal Patterns for CACFP Adult Day Care Centers"/>
  </hyperlinks>
  <pageMargins left="0.2" right="0.2" top="0.2" bottom="0.2" header="0.3" footer="0.1"/>
  <pageSetup scale="90" orientation="portrait" r:id="rId22"/>
  <headerFooter>
    <oddFooter>&amp;C&amp;"Arial Narrow,Regular"&amp;9Connecticut State Department of Education •  Revised November 2019</oddFooter>
  </headerFooter>
  <rowBreaks count="7" manualBreakCount="7">
    <brk id="57" max="16383" man="1"/>
    <brk id="103" max="16383" man="1"/>
    <brk id="123" max="16383" man="1"/>
    <brk id="183" max="16383" man="1"/>
    <brk id="230" max="16383" man="1"/>
    <brk id="273" max="16383" man="1"/>
    <brk id="327" max="16383" man="1"/>
  </rowBreaks>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 </cp:lastModifiedBy>
  <cp:lastPrinted>2018-11-29T16:14:30Z</cp:lastPrinted>
  <dcterms:created xsi:type="dcterms:W3CDTF">2011-06-30T11:51:22Z</dcterms:created>
  <dcterms:modified xsi:type="dcterms:W3CDTF">2019-11-17T14:30:41Z</dcterms:modified>
</cp:coreProperties>
</file>