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8800" windowHeight="12810" tabRatio="500"/>
  </bookViews>
  <sheets>
    <sheet name="Worksheet 1" sheetId="1" r:id="rId1"/>
  </sheets>
  <definedNames>
    <definedName name="_xlnm.Print_Area" localSheetId="0">'Worksheet 1'!$A$1:$AP$321</definedName>
  </definedNames>
  <calcPr calcId="162913"/>
</workbook>
</file>

<file path=xl/calcChain.xml><?xml version="1.0" encoding="utf-8"?>
<calcChain xmlns="http://schemas.openxmlformats.org/spreadsheetml/2006/main">
  <c r="AM263" i="1" l="1"/>
  <c r="AJ263" i="1"/>
  <c r="AM261" i="1"/>
  <c r="AJ261" i="1"/>
  <c r="AM259" i="1"/>
  <c r="AJ259" i="1"/>
  <c r="L218" i="1" l="1"/>
  <c r="Z182" i="1" l="1"/>
  <c r="AA234" i="1" l="1"/>
  <c r="U234" i="1"/>
  <c r="AM277" i="1" l="1"/>
  <c r="AD248" i="1"/>
  <c r="AD236" i="1" l="1"/>
  <c r="AD242" i="1"/>
  <c r="AJ242" i="1" s="1"/>
  <c r="AD244" i="1"/>
  <c r="AD238" i="1"/>
  <c r="AD246" i="1"/>
  <c r="AD240" i="1"/>
  <c r="E140" i="1"/>
  <c r="E138" i="1"/>
  <c r="AJ277" i="1" s="1"/>
  <c r="AM244" i="1" l="1"/>
  <c r="AJ244" i="1"/>
  <c r="M163" i="1"/>
  <c r="AM275" i="1" l="1"/>
  <c r="AJ275" i="1"/>
  <c r="U45" i="1"/>
  <c r="U49" i="1" l="1"/>
  <c r="AM273" i="1" s="1"/>
  <c r="AD256" i="1"/>
  <c r="AD250" i="1"/>
  <c r="AD252" i="1"/>
  <c r="U47" i="1"/>
  <c r="AJ273" i="1" s="1"/>
  <c r="AM252" i="1" l="1"/>
  <c r="AJ252" i="1"/>
  <c r="AJ250" i="1"/>
  <c r="AM250" i="1"/>
  <c r="AM256" i="1"/>
  <c r="AJ256" i="1"/>
  <c r="AD254" i="1"/>
  <c r="AJ254" i="1" l="1"/>
  <c r="AJ284" i="1" s="1"/>
  <c r="AM254" i="1"/>
  <c r="AM284" i="1" s="1"/>
  <c r="U39" i="1"/>
  <c r="Z184" i="1"/>
  <c r="Z186" i="1"/>
  <c r="Z188" i="1"/>
</calcChain>
</file>

<file path=xl/sharedStrings.xml><?xml version="1.0" encoding="utf-8"?>
<sst xmlns="http://schemas.openxmlformats.org/spreadsheetml/2006/main" count="252" uniqueCount="161">
  <si>
    <t xml:space="preserve">Manufacturer:  </t>
  </si>
  <si>
    <t xml:space="preserve"> Yes</t>
  </si>
  <si>
    <t xml:space="preserve"> No</t>
  </si>
  <si>
    <t>`</t>
  </si>
  <si>
    <t>Weight (ounces):</t>
  </si>
  <si>
    <t xml:space="preserve">equals </t>
  </si>
  <si>
    <t xml:space="preserve"> grams</t>
  </si>
  <si>
    <t>Calories</t>
  </si>
  <si>
    <t>g</t>
  </si>
  <si>
    <t>Trans Fat (g)</t>
  </si>
  <si>
    <t>Sodium (mg)</t>
  </si>
  <si>
    <t>mg</t>
  </si>
  <si>
    <t>·</t>
  </si>
  <si>
    <t>C</t>
  </si>
  <si>
    <t>with at least 2.5 g of fiber most often</t>
  </si>
  <si>
    <t xml:space="preserve">Sugars (g) </t>
  </si>
  <si>
    <t>A</t>
  </si>
  <si>
    <t>B</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</si>
  <si>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</si>
  <si>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</si>
  <si>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Part 1 — CACFP Sugar Limit</t>
  </si>
  <si>
    <t xml:space="preserve"> List first ingredient:</t>
  </si>
  <si>
    <t xml:space="preserve"> List fortification nutrients:</t>
  </si>
  <si>
    <t xml:space="preserve"> List the grams (g) of sugars per serving:</t>
  </si>
  <si>
    <t xml:space="preserve"> List the serving size in grams:</t>
  </si>
  <si>
    <t xml:space="preserve"> Grams of sugars per ounce:</t>
  </si>
  <si>
    <t>D</t>
  </si>
  <si>
    <t xml:space="preserve"> Is C equal to or less than 6 grams?:</t>
  </si>
  <si>
    <t>Part 2 — Grain Ingredients</t>
  </si>
  <si>
    <t>Part 3 — CACFP Crediting Criteria</t>
  </si>
  <si>
    <t>Part 4 — CACFP Whole Grain-rich (WGR) Criteria</t>
  </si>
  <si>
    <t>Part 5 — Nutrition Information for Manufacturer's Serving</t>
  </si>
  <si>
    <t>Part 6 — CACFP Serving Size</t>
  </si>
  <si>
    <t>Total fat (g)</t>
  </si>
  <si>
    <t>Saturated fat (g)</t>
  </si>
  <si>
    <t>Percentage of calories from fat</t>
  </si>
  <si>
    <t>Percentage of calories from saturated fat</t>
  </si>
  <si>
    <t>Percentage of calories from sugars</t>
  </si>
  <si>
    <t xml:space="preserve">Dietary fiber (g) </t>
  </si>
  <si>
    <t xml:space="preserve">  Grams of sugars per ounce</t>
  </si>
  <si>
    <r>
      <t xml:space="preserve">Trans fat: </t>
    </r>
    <r>
      <rPr>
        <sz val="11"/>
        <rFont val="Arial Narrow"/>
        <family val="2"/>
      </rPr>
      <t>less than 0.5 g</t>
    </r>
  </si>
  <si>
    <r>
      <t xml:space="preserve">Sodium: </t>
    </r>
    <r>
      <rPr>
        <sz val="11"/>
        <rFont val="Arial Narrow"/>
        <family val="2"/>
      </rPr>
      <t>200 mg or less</t>
    </r>
  </si>
  <si>
    <r>
      <t xml:space="preserve">Fiber: </t>
    </r>
    <r>
      <rPr>
        <sz val="11"/>
        <rFont val="Arial Narrow"/>
        <family val="2"/>
      </rPr>
      <t>Choose whole grains and foods</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</si>
  <si>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</si>
  <si>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</si>
  <si>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</si>
  <si>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r>
      <t>Æ</t>
    </r>
    <r>
      <rPr>
        <b/>
        <sz val="11"/>
        <color rgb="FFFF0000"/>
        <rFont val="Arial Narrow"/>
        <family val="2"/>
      </rPr>
      <t>STOP: Do not complete the other sections of this worksheet.</t>
    </r>
  </si>
  <si>
    <r>
      <t xml:space="preserve"> Yes: </t>
    </r>
    <r>
      <rPr>
        <sz val="11"/>
        <color indexed="8"/>
        <rFont val="Arial Narrow"/>
        <family val="2"/>
      </rPr>
      <t>Meets sugar limit. Proceed to Part 2.</t>
    </r>
  </si>
  <si>
    <r>
      <t xml:space="preserve"> No: </t>
    </r>
    <r>
      <rPr>
        <sz val="11"/>
        <color indexed="8"/>
        <rFont val="Arial Narrow"/>
        <family val="2"/>
      </rPr>
      <t>The cereal cannot credit in the CACFP.</t>
    </r>
  </si>
  <si>
    <r>
      <t xml:space="preserve">Note: </t>
    </r>
    <r>
      <rPr>
        <sz val="11"/>
        <rFont val="Arial Narrow"/>
        <family val="2"/>
      </rPr>
      <t xml:space="preserve">CACFP sponsors should keep completed worksheets on file for the Administrative Review of the CACFP. The CSDE recommends </t>
    </r>
  </si>
  <si>
    <r>
      <t xml:space="preserve">maintaining completed worksheets </t>
    </r>
    <r>
      <rPr>
        <b/>
        <sz val="11"/>
        <rFont val="Arial Narrow"/>
        <family val="2"/>
      </rPr>
      <t>electronically</t>
    </r>
    <r>
      <rPr>
        <sz val="11"/>
        <rFont val="Arial Narrow"/>
        <family val="2"/>
      </rPr>
      <t xml:space="preserve"> in a folder on the computer. Printed copies are not required. </t>
    </r>
  </si>
  <si>
    <t>Cooked  breakfast cereals cannot contain more than 6 grams of sugars per dry ounce.</t>
  </si>
  <si>
    <r>
      <t xml:space="preserve"> Not applicable </t>
    </r>
    <r>
      <rPr>
        <sz val="12"/>
        <color indexed="8"/>
        <rFont val="Arial Narrow"/>
        <family val="2"/>
      </rPr>
      <t>(no second grain ingredient or can be ignored)</t>
    </r>
  </si>
  <si>
    <r>
      <t xml:space="preserve"> Not applicable </t>
    </r>
    <r>
      <rPr>
        <sz val="12"/>
        <color indexed="8"/>
        <rFont val="Arial Narrow"/>
        <family val="2"/>
      </rPr>
      <t>(no third grain ingredient or can be ignored)</t>
    </r>
  </si>
  <si>
    <r>
      <t xml:space="preserve"> Is the answer “Yes” for question 1 </t>
    </r>
    <r>
      <rPr>
        <b/>
        <sz val="12"/>
        <color indexed="8"/>
        <rFont val="Arial Narrow"/>
        <family val="2"/>
      </rPr>
      <t>AND</t>
    </r>
    <r>
      <rPr>
        <sz val="12"/>
        <color indexed="8"/>
        <rFont val="Arial Narrow"/>
        <family val="2"/>
      </rPr>
      <t xml:space="preserve"> either “Yes” or “Not applicable” for questions 2 and 3?</t>
    </r>
  </si>
  <si>
    <r>
      <t xml:space="preserve"> Yes:</t>
    </r>
    <r>
      <rPr>
        <sz val="12"/>
        <color indexed="8"/>
        <rFont val="Arial Narrow"/>
        <family val="2"/>
      </rPr>
      <t xml:space="preserve"> Cereal is WGR. </t>
    </r>
  </si>
  <si>
    <r>
      <t xml:space="preserve"> No:</t>
    </r>
    <r>
      <rPr>
        <sz val="12"/>
        <color indexed="8"/>
        <rFont val="Arial Narrow"/>
        <family val="2"/>
      </rPr>
      <t xml:space="preserve"> Does the cereal contain </t>
    </r>
    <r>
      <rPr>
        <b/>
        <sz val="12"/>
        <color indexed="8"/>
        <rFont val="Arial Narrow"/>
        <family val="2"/>
      </rPr>
      <t xml:space="preserve">more than one whole grain? </t>
    </r>
  </si>
  <si>
    <t>Page 4 of 6</t>
  </si>
  <si>
    <r>
      <t>Is the</t>
    </r>
    <r>
      <rPr>
        <b/>
        <sz val="12"/>
        <color indexed="8"/>
        <rFont val="Arial Narrow"/>
        <family val="2"/>
      </rPr>
      <t xml:space="preserve"> first ingredient</t>
    </r>
    <r>
      <rPr>
        <sz val="12"/>
        <color indexed="8"/>
        <rFont val="Arial Narrow"/>
        <family val="2"/>
      </rPr>
      <t xml:space="preserve"> a whole grain? See A in part 1.</t>
    </r>
  </si>
  <si>
    <r>
      <t>Is the</t>
    </r>
    <r>
      <rPr>
        <b/>
        <sz val="12"/>
        <color indexed="8"/>
        <rFont val="Arial Narrow"/>
        <family val="2"/>
      </rPr>
      <t xml:space="preserve"> second grain ingredient</t>
    </r>
    <r>
      <rPr>
        <sz val="12"/>
        <color indexed="8"/>
        <rFont val="Arial Narrow"/>
        <family val="2"/>
      </rPr>
      <t xml:space="preserve"> a creditable grain (whole, enriched, bran, or germ)?  See B in part 1.</t>
    </r>
  </si>
  <si>
    <r>
      <t>Is the</t>
    </r>
    <r>
      <rPr>
        <b/>
        <sz val="12"/>
        <color indexed="8"/>
        <rFont val="Arial Narrow"/>
        <family val="2"/>
      </rPr>
      <t xml:space="preserve"> third grain ingredient</t>
    </r>
    <r>
      <rPr>
        <sz val="12"/>
        <color indexed="8"/>
        <rFont val="Arial Narrow"/>
        <family val="2"/>
      </rPr>
      <t xml:space="preserve"> a creditable grain (whole, enriched, bran, or germ)? See C in part 1.</t>
    </r>
  </si>
  <si>
    <t>cups:</t>
  </si>
  <si>
    <t xml:space="preserve">dry weight (g): </t>
  </si>
  <si>
    <t xml:space="preserve"> cups =</t>
  </si>
  <si>
    <r>
      <rPr>
        <b/>
        <sz val="11"/>
        <color rgb="FFFF0000"/>
        <rFont val="Arial Narrow"/>
        <family val="2"/>
      </rPr>
      <t xml:space="preserve">Note: </t>
    </r>
    <r>
      <rPr>
        <sz val="11"/>
        <color indexed="8"/>
        <rFont val="Arial Narrow"/>
        <family val="2"/>
      </rPr>
      <t>Fortified breakfast cereals typically contain the five enrichment nutrients (thiamin, riboflavin, niacin, folic acid, and iron) plus other vitamins and minerals.</t>
    </r>
  </si>
  <si>
    <t xml:space="preserve"> Serving size:         </t>
  </si>
  <si>
    <t xml:space="preserve"> Nutrition Information:</t>
  </si>
  <si>
    <t xml:space="preserve"> Saturated fat (g)</t>
  </si>
  <si>
    <t xml:space="preserve"> Trans fat (g)</t>
  </si>
  <si>
    <t xml:space="preserve"> Percentage of calories from fat</t>
  </si>
  <si>
    <t xml:space="preserve"> Percentage of calories from saturated fat</t>
  </si>
  <si>
    <t xml:space="preserve"> Percentage of calories from sugars</t>
  </si>
  <si>
    <t xml:space="preserve"> Cups: </t>
  </si>
  <si>
    <t xml:space="preserve"> Dry weight (grams):</t>
  </si>
  <si>
    <t xml:space="preserve"> (from step 1B in part 1) </t>
  </si>
  <si>
    <t xml:space="preserve">in the Child and Adult Care Food Program (CACFP) </t>
  </si>
  <si>
    <t>Grain Servings for the CACFP</t>
  </si>
  <si>
    <t>Crediting Breakfast Cereals in the CACFP</t>
  </si>
  <si>
    <r>
      <t xml:space="preserve">Instructions: </t>
    </r>
    <r>
      <rPr>
        <sz val="11"/>
        <rFont val="Arial Narrow"/>
        <family val="2"/>
      </rPr>
      <t xml:space="preserve">Use the product's </t>
    </r>
    <r>
      <rPr>
        <b/>
        <sz val="11"/>
        <rFont val="Arial Narrow"/>
        <family val="2"/>
      </rPr>
      <t>Nutrition Facts label</t>
    </r>
    <r>
      <rPr>
        <sz val="11"/>
        <rFont val="Arial Narrow"/>
        <family val="2"/>
      </rPr>
      <t xml:space="preserve"> and </t>
    </r>
    <r>
      <rPr>
        <b/>
        <sz val="11"/>
        <rFont val="Arial Narrow"/>
        <family val="2"/>
      </rPr>
      <t>ingredients statement</t>
    </r>
    <r>
      <rPr>
        <sz val="11"/>
        <rFont val="Arial Narrow"/>
        <family val="2"/>
      </rPr>
      <t xml:space="preserve"> to enter information in the blue boxes, following the directions indicated. For "yes" or "no" questions, enter "X" in the appropriate box. The yellow boxes calculate automatically. </t>
    </r>
  </si>
  <si>
    <t>Whole Grain-rich Criteria for the CACFP</t>
  </si>
  <si>
    <t>Crediting Whole Grains in the CACFP</t>
  </si>
  <si>
    <t xml:space="preserve">Crediting Enriched Grains in the CACFP
</t>
  </si>
  <si>
    <r>
      <t>A cooked breakfast cereal meets the WGR criteria if it meets the</t>
    </r>
    <r>
      <rPr>
        <b/>
        <sz val="11"/>
        <color indexed="8"/>
        <rFont val="Arial Narrow"/>
        <family val="2"/>
      </rPr>
      <t xml:space="preserve"> sugar limit </t>
    </r>
    <r>
      <rPr>
        <sz val="11"/>
        <color indexed="8"/>
        <rFont val="Arial Narrow"/>
        <family val="2"/>
      </rPr>
      <t xml:space="preserve">and the USDA’s CACFP “rule of three”  WGR criteria. A whole grain must be the </t>
    </r>
    <r>
      <rPr>
        <b/>
        <sz val="11"/>
        <color indexed="8"/>
        <rFont val="Arial Narrow"/>
        <family val="2"/>
      </rPr>
      <t>first</t>
    </r>
    <r>
      <rPr>
        <sz val="11"/>
        <color indexed="8"/>
        <rFont val="Arial Narrow"/>
        <family val="2"/>
      </rPr>
      <t xml:space="preserve"> ingredient (or water is the first ingredient and a whole grain is the second ingredient) and the </t>
    </r>
    <r>
      <rPr>
        <b/>
        <sz val="11"/>
        <color indexed="8"/>
        <rFont val="Arial Narrow"/>
        <family val="2"/>
      </rPr>
      <t>next two grain ingredients</t>
    </r>
    <r>
      <rPr>
        <sz val="11"/>
        <color indexed="8"/>
        <rFont val="Arial Narrow"/>
        <family val="2"/>
      </rPr>
      <t xml:space="preserve"> (if any) must be whole, enriched, bran, or germ. </t>
    </r>
  </si>
  <si>
    <t xml:space="preserve">Whole Grain-rich Criteria for the CACFP </t>
  </si>
  <si>
    <r>
      <t xml:space="preserve"> Calories </t>
    </r>
    <r>
      <rPr>
        <i/>
        <sz val="11"/>
        <rFont val="Arial Narrow"/>
        <family val="2"/>
      </rPr>
      <t xml:space="preserve">(cereal alone </t>
    </r>
    <r>
      <rPr>
        <b/>
        <i/>
        <sz val="11"/>
        <rFont val="Arial Narrow"/>
        <family val="2"/>
      </rPr>
      <t>without</t>
    </r>
    <r>
      <rPr>
        <i/>
        <sz val="11"/>
        <rFont val="Arial Narrow"/>
        <family val="2"/>
      </rPr>
      <t xml:space="preserve"> milk)</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</si>
  <si>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</si>
  <si>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Nutrition information for serving size</t>
  </si>
  <si>
    <t>Meal Pattern Requirements for CACFP Adult Day Care Centers</t>
  </si>
  <si>
    <t>(CSDE Guide)</t>
  </si>
  <si>
    <t>Meal Patterns for CACFP Adult Day Care Centers</t>
  </si>
  <si>
    <t>(CSDE webpage)</t>
  </si>
  <si>
    <t>CACFP staff</t>
  </si>
  <si>
    <t>Crediting Foods in CACFP Adult Day Care Centers</t>
  </si>
  <si>
    <t xml:space="preserve">The CACFP adult meal patterns require at least one serving of WGR foods per day, between all meals and snacks served in the </t>
  </si>
  <si>
    <r>
      <t xml:space="preserve"> Yes: </t>
    </r>
    <r>
      <rPr>
        <sz val="11"/>
        <color indexed="8"/>
        <rFont val="Arial Narrow"/>
        <family val="2"/>
      </rPr>
      <t>Cereal credits as the grains component in the CACFP adult meal patterns.</t>
    </r>
  </si>
  <si>
    <r>
      <t xml:space="preserve"> No:</t>
    </r>
    <r>
      <rPr>
        <sz val="11"/>
        <color indexed="8"/>
        <rFont val="Arial Narrow"/>
        <family val="2"/>
      </rPr>
      <t xml:space="preserve"> Cereal does not credit as the grains component in the CACFP adult meal patterns.</t>
    </r>
  </si>
  <si>
    <t xml:space="preserve">adult day care center. The USDA’s CACFP Best Practices recommends at least two servings of WGR grains per day. </t>
  </si>
  <si>
    <r>
      <t xml:space="preserve">Will the </t>
    </r>
    <r>
      <rPr>
        <b/>
        <sz val="11"/>
        <color indexed="8"/>
        <rFont val="Arial Narrow"/>
        <family val="2"/>
      </rPr>
      <t>required CACFP serving size</t>
    </r>
    <r>
      <rPr>
        <sz val="11"/>
        <color indexed="8"/>
        <rFont val="Arial Narrow"/>
        <family val="2"/>
      </rPr>
      <t xml:space="preserve"> be provided by the adult day care center? (See part 6.)</t>
    </r>
  </si>
  <si>
    <r>
      <rPr>
        <b/>
        <sz val="12"/>
        <color indexed="8"/>
        <rFont val="Arial Narrow"/>
        <family val="2"/>
      </rPr>
      <t xml:space="preserve">Yes: </t>
    </r>
    <r>
      <rPr>
        <sz val="12"/>
        <color indexed="8"/>
        <rFont val="Arial Narrow"/>
        <family val="2"/>
      </rPr>
      <t>The adult day care center must obtain a PFS to document that the combined weight of all whole grains is the greatest ingredient by weight.  For guidance on products with multiple whole grains, see the CSDE's handout below.</t>
    </r>
  </si>
  <si>
    <r>
      <t>No:</t>
    </r>
    <r>
      <rPr>
        <sz val="12"/>
        <color indexed="8"/>
        <rFont val="Arial Narrow"/>
        <family val="2"/>
      </rPr>
      <t xml:space="preserve"> Cereal is not WGR.</t>
    </r>
  </si>
  <si>
    <t>Part 7 — Compliance of CACFP Serving with CSDE's Recommended Nutrition Standards</t>
  </si>
  <si>
    <r>
      <t>In the blue box below, indicate the</t>
    </r>
    <r>
      <rPr>
        <b/>
        <sz val="11"/>
        <rFont val="Arial Narrow"/>
        <family val="2"/>
      </rPr>
      <t xml:space="preserve"> cooked amount (cups)</t>
    </r>
    <r>
      <rPr>
        <sz val="11"/>
        <rFont val="Arial Narrow"/>
        <family val="2"/>
      </rPr>
      <t xml:space="preserve"> of the actual serving of cooked breakfast cereal that will be provided by the adult day care center. The equivalent serving of the grains component calculates automatically in the yellow box highlighted in orange.</t>
    </r>
  </si>
  <si>
    <t>CACFP Best Practices</t>
  </si>
  <si>
    <t>Nutrition Standards</t>
  </si>
  <si>
    <t>Does the serving meet the nutrition standards?</t>
  </si>
  <si>
    <t>Part 8 — Summary of CACFP Crediting Information and Compliance with Nutrition Standards</t>
  </si>
  <si>
    <r>
      <rPr>
        <b/>
        <sz val="11"/>
        <color indexed="8"/>
        <rFont val="Arial Narrow"/>
        <family val="2"/>
      </rPr>
      <t>1 serving (required at snack):</t>
    </r>
    <r>
      <rPr>
        <sz val="11"/>
        <color indexed="8"/>
        <rFont val="Arial Narrow"/>
        <family val="2"/>
      </rPr>
      <t xml:space="preserve"> ½ cup cooked or 1 ounce (28 grams) dry </t>
    </r>
  </si>
  <si>
    <r>
      <rPr>
        <b/>
        <sz val="11"/>
        <color indexed="8"/>
        <rFont val="Arial Narrow"/>
        <family val="2"/>
      </rPr>
      <t xml:space="preserve">2 servings (required at breakfast, lunch, and supper): </t>
    </r>
    <r>
      <rPr>
        <sz val="11"/>
        <color indexed="8"/>
        <rFont val="Arial Narrow"/>
        <family val="2"/>
      </rPr>
      <t>1 cup cooked or 2 ounces (56 grams) dry</t>
    </r>
  </si>
  <si>
    <r>
      <t xml:space="preserve">For more information, see the CSDE's guide, </t>
    </r>
    <r>
      <rPr>
        <i/>
        <sz val="12"/>
        <color rgb="FF000000"/>
        <rFont val="Arial Narrow"/>
        <family val="2"/>
      </rPr>
      <t xml:space="preserve">Meal Pattern Requirements for CACFP Adult Day Care Centers,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</si>
  <si>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r>
      <t xml:space="preserve">Read the </t>
    </r>
    <r>
      <rPr>
        <b/>
        <sz val="11"/>
        <rFont val="Arial Narrow"/>
        <family val="2"/>
      </rPr>
      <t>ingredients statement</t>
    </r>
    <r>
      <rPr>
        <sz val="11"/>
        <rFont val="Arial Narrow"/>
        <family val="2"/>
      </rPr>
      <t>. For each question below, check (X) either "Yes" or "No" in the blue boxes.</t>
    </r>
  </si>
  <si>
    <r>
      <t xml:space="preserve">Read the </t>
    </r>
    <r>
      <rPr>
        <b/>
        <sz val="11"/>
        <rFont val="Arial Narrow"/>
        <family val="2"/>
      </rPr>
      <t>ingredients statement</t>
    </r>
    <r>
      <rPr>
        <sz val="11"/>
        <rFont val="Arial Narrow"/>
        <family val="2"/>
      </rPr>
      <t xml:space="preserve">. List the </t>
    </r>
    <r>
      <rPr>
        <b/>
        <sz val="11"/>
        <rFont val="Arial Narrow"/>
        <family val="2"/>
      </rPr>
      <t>first</t>
    </r>
    <r>
      <rPr>
        <sz val="11"/>
        <rFont val="Arial Narrow"/>
        <family val="2"/>
      </rPr>
      <t xml:space="preserve"> ingredient and </t>
    </r>
    <r>
      <rPr>
        <b/>
        <sz val="11"/>
        <rFont val="Arial Narrow"/>
        <family val="2"/>
      </rPr>
      <t>fortification nutrient</t>
    </r>
    <r>
      <rPr>
        <sz val="11"/>
        <rFont val="Arial Narrow"/>
        <family val="2"/>
      </rPr>
      <t>s.</t>
    </r>
  </si>
  <si>
    <r>
      <t xml:space="preserve">Is the </t>
    </r>
    <r>
      <rPr>
        <b/>
        <sz val="11"/>
        <color indexed="8"/>
        <rFont val="Arial Narrow"/>
        <family val="2"/>
      </rPr>
      <t>first</t>
    </r>
    <r>
      <rPr>
        <sz val="11"/>
        <color indexed="8"/>
        <rFont val="Arial Narrow"/>
        <family val="2"/>
      </rPr>
      <t xml:space="preserve"> ingredient a whole grain, enriched grain, bran, or germ? See A in part 1.</t>
    </r>
  </si>
  <si>
    <r>
      <t xml:space="preserve">Read the </t>
    </r>
    <r>
      <rPr>
        <b/>
        <sz val="11"/>
        <rFont val="Arial Narrow"/>
        <family val="2"/>
      </rPr>
      <t>Nutrition Facts</t>
    </r>
    <r>
      <rPr>
        <sz val="11"/>
        <rFont val="Arial Narrow"/>
        <family val="2"/>
      </rPr>
      <t xml:space="preserve"> label. Enter the product's </t>
    </r>
    <r>
      <rPr>
        <b/>
        <sz val="11"/>
        <rFont val="Arial Narrow"/>
        <family val="2"/>
      </rPr>
      <t>grams of sugars per serving</t>
    </r>
    <r>
      <rPr>
        <sz val="11"/>
        <rFont val="Arial Narrow"/>
        <family val="2"/>
      </rPr>
      <t xml:space="preserve"> in the blue box in A below. Enter the product's</t>
    </r>
    <r>
      <rPr>
        <b/>
        <sz val="11"/>
        <rFont val="Arial Narrow"/>
        <family val="2"/>
      </rPr>
      <t xml:space="preserve"> serving size weight (grams)</t>
    </r>
    <r>
      <rPr>
        <sz val="11"/>
        <rFont val="Arial Narrow"/>
        <family val="2"/>
      </rPr>
      <t xml:space="preserve"> in the blue box in B below. If the product weight is listed only in ounces, enter ounces in the blue box below to convert to grams.</t>
    </r>
  </si>
  <si>
    <r>
      <t xml:space="preserve">A cooked breakfast cereal credits as the grains component in the CACFP adult meal patterns if it meets the CACFP sugar limit of no more than 6 grams of sugars per dry ounce (see part 1); </t>
    </r>
    <r>
      <rPr>
        <b/>
        <sz val="11"/>
        <color indexed="8"/>
        <rFont val="Arial Narrow"/>
        <family val="2"/>
      </rPr>
      <t>and</t>
    </r>
    <r>
      <rPr>
        <sz val="11"/>
        <color indexed="8"/>
        <rFont val="Arial Narrow"/>
        <family val="2"/>
      </rPr>
      <t xml:space="preserve"> the first ingredient is a creditable grain (whole, enriched, bran, or germ) or the cereal is fortified. For information on identifying whole and enriched grains, see the CSDE's handouts below.</t>
    </r>
  </si>
  <si>
    <r>
      <t xml:space="preserve">Read the </t>
    </r>
    <r>
      <rPr>
        <b/>
        <sz val="11"/>
        <rFont val="Arial Narrow"/>
        <family val="2"/>
      </rPr>
      <t>Nutrition Facts</t>
    </r>
    <r>
      <rPr>
        <sz val="11"/>
        <rFont val="Arial Narrow"/>
        <family val="2"/>
      </rPr>
      <t xml:space="preserve"> label. Enter the product's </t>
    </r>
    <r>
      <rPr>
        <b/>
        <sz val="11"/>
        <rFont val="Arial Narrow"/>
        <family val="2"/>
      </rPr>
      <t>serving size (cups)</t>
    </r>
    <r>
      <rPr>
        <sz val="11"/>
        <rFont val="Arial Narrow"/>
        <family val="2"/>
      </rPr>
      <t xml:space="preserve"> in the blue box in A below. Enter the </t>
    </r>
    <r>
      <rPr>
        <b/>
        <sz val="11"/>
        <rFont val="Arial Narrow"/>
        <family val="2"/>
      </rPr>
      <t>nutrition information</t>
    </r>
    <r>
      <rPr>
        <sz val="11"/>
        <rFont val="Arial Narrow"/>
        <family val="2"/>
      </rPr>
      <t xml:space="preserve"> forthe manufacturer's serving in the blue boxes in B below.  </t>
    </r>
  </si>
  <si>
    <t xml:space="preserve"> servings of the CACFP grains component</t>
  </si>
  <si>
    <r>
      <rPr>
        <b/>
        <sz val="11"/>
        <color rgb="FFFF0000"/>
        <rFont val="Arial Narrow"/>
        <family val="2"/>
      </rPr>
      <t xml:space="preserve">Note: </t>
    </r>
    <r>
      <rPr>
        <sz val="11"/>
        <rFont val="Arial Narrow"/>
        <family val="2"/>
      </rPr>
      <t xml:space="preserve">The serving provided by the adult day care center could be the same, larger, or  smaller than the required grain serving in the CACFP adult meal patterns. Amounts less than ¼ serving do not credit as the grains component. If a food item provides less than the full-required serving in the CACFP adult meal patterns, the CACFP menu must include additional foods to meet the full-required serving of the grains component for each age group at each meal and snack. </t>
    </r>
  </si>
  <si>
    <t>This section automatically compares the nutrition information for the serving provided by the adult day care center (step 3 in part 5 above) with the CSDE's recommended nutrition standards and indicates if the serving meets each nutrition standard.</t>
  </si>
  <si>
    <r>
      <t>Adult Centers Worksheet 3: Crediting Cooked Breakfast Cereals in the CACFP</t>
    </r>
    <r>
      <rPr>
        <sz val="14"/>
        <color indexed="8"/>
        <rFont val="Arial Narrow"/>
        <family val="2"/>
      </rPr>
      <t/>
    </r>
  </si>
  <si>
    <t>Page 1 of 6</t>
  </si>
  <si>
    <t>Page 2 of 6</t>
  </si>
  <si>
    <t>Page 3 of 6</t>
  </si>
  <si>
    <t>Page 5 of 6</t>
  </si>
  <si>
    <t>Page 6 of 6</t>
  </si>
  <si>
    <t>(Through September 30, 2021)</t>
  </si>
  <si>
    <r>
      <rPr>
        <b/>
        <sz val="11"/>
        <color rgb="FFFF0000"/>
        <rFont val="Arial Narrow"/>
        <family val="2"/>
      </rPr>
      <t>Note:</t>
    </r>
    <r>
      <rPr>
        <sz val="11"/>
        <color rgb="FFFF0000"/>
        <rFont val="Arial Narrow"/>
        <family val="2"/>
      </rPr>
      <t xml:space="preserve"> </t>
    </r>
    <r>
      <rPr>
        <sz val="11"/>
        <rFont val="Arial Narrow"/>
        <family val="2"/>
      </rPr>
      <t>A commercial product's serving size on the Nutrition Facts label may be different from the required CACFP serving size. Part 6 of this worksheet calculates the CACFP serving and part 7 calculates the nutrition information for the actual serving  provided by the adult day care center.</t>
    </r>
  </si>
  <si>
    <r>
      <t>Adult Center Worksheet 3: Crediting Cooked Breakfast Cereals in the CACFP</t>
    </r>
    <r>
      <rPr>
        <sz val="14"/>
        <color indexed="8"/>
        <rFont val="Arial Narrow"/>
        <family val="2"/>
      </rPr>
      <t/>
    </r>
  </si>
  <si>
    <t>Name of product:</t>
  </si>
  <si>
    <t xml:space="preserve">Date reviewed:  </t>
  </si>
  <si>
    <t>Adult Center Worksheet 3: Crediting Cooked Breakfast Cereals</t>
  </si>
  <si>
    <t xml:space="preserve"> provided by CACFP adult day care center</t>
  </si>
  <si>
    <t xml:space="preserve">For question 4 below, check (X) either "Yes" or "No" in the blue box. The yellow boxes in questions 1-3 and 5 calculate automatically. </t>
  </si>
  <si>
    <t>A cooked breakfast cereal is fortified if it is labeled as “fortified” or the ingredients statement lists the vitamins and minerals added to the product. The ingredients statement below shows an example of a cooked breakfast cereal fortified with seven vitamins and minerals.</t>
  </si>
  <si>
    <r>
      <t xml:space="preserve">Ingredients: Wheat farina, </t>
    </r>
    <r>
      <rPr>
        <i/>
        <sz val="11"/>
        <color indexed="8"/>
        <rFont val="Arial Narrow"/>
        <family val="2"/>
      </rPr>
      <t>calcium carbonate, ferric orthophosphate (source of iron), niacinamide (vitamin B3), pyridoxine hydrochloride (vitamin B6), folic acid, thiamin mononitrate (vitamin B1) riboflavin (vitamin B2).</t>
    </r>
    <r>
      <rPr>
        <sz val="11"/>
        <color indexed="8"/>
        <rFont val="Arial Narrow"/>
        <family val="2"/>
      </rPr>
      <t xml:space="preserve">
</t>
    </r>
  </si>
  <si>
    <t>For more information on fortifed breakfast cereals, see the CSDE's handout below.</t>
  </si>
  <si>
    <r>
      <t xml:space="preserve">If the Nutrition Facts label for a </t>
    </r>
    <r>
      <rPr>
        <b/>
        <sz val="11"/>
        <color theme="1"/>
        <rFont val="Arial Narrow"/>
        <family val="2"/>
      </rPr>
      <t xml:space="preserve">single-serving container </t>
    </r>
    <r>
      <rPr>
        <sz val="11"/>
        <color theme="1"/>
        <rFont val="Arial Narrow"/>
        <family val="2"/>
      </rPr>
      <t>of cereal does not list “cups,” measure the actual amount of cooked cereal in the container.</t>
    </r>
  </si>
  <si>
    <r>
      <t xml:space="preserve">Sugars: </t>
    </r>
    <r>
      <rPr>
        <sz val="11"/>
        <rFont val="Arial Narrow"/>
        <family val="2"/>
      </rPr>
      <t xml:space="preserve">No more than 6 grams per ounce </t>
    </r>
    <r>
      <rPr>
        <sz val="11"/>
        <color rgb="FFFF0000"/>
        <rFont val="Arial Narrow"/>
        <family val="2"/>
      </rPr>
      <t>(CACFP meal pattern standard</t>
    </r>
    <r>
      <rPr>
        <sz val="11"/>
        <rFont val="Arial Narrow"/>
        <family val="2"/>
      </rPr>
      <t>)</t>
    </r>
  </si>
  <si>
    <r>
      <t xml:space="preserve">Does the cereal meet the </t>
    </r>
    <r>
      <rPr>
        <b/>
        <sz val="11"/>
        <color indexed="8"/>
        <rFont val="Arial Narrow"/>
        <family val="2"/>
      </rPr>
      <t>sugar limit</t>
    </r>
    <r>
      <rPr>
        <sz val="11"/>
        <color indexed="8"/>
        <rFont val="Arial Narrow"/>
        <family val="2"/>
      </rPr>
      <t>? (See part 1.)</t>
    </r>
  </si>
  <si>
    <r>
      <t xml:space="preserve">Is the cereal </t>
    </r>
    <r>
      <rPr>
        <b/>
        <sz val="11"/>
        <color indexed="8"/>
        <rFont val="Arial Narrow"/>
        <family val="2"/>
      </rPr>
      <t>creditable</t>
    </r>
    <r>
      <rPr>
        <sz val="11"/>
        <color indexed="8"/>
        <rFont val="Arial Narrow"/>
        <family val="2"/>
      </rPr>
      <t>? (See part 3.)</t>
    </r>
  </si>
  <si>
    <r>
      <t>Is the</t>
    </r>
    <r>
      <rPr>
        <b/>
        <sz val="11"/>
        <color indexed="8"/>
        <rFont val="Arial Narrow"/>
        <family val="2"/>
      </rPr>
      <t xml:space="preserve"> </t>
    </r>
    <r>
      <rPr>
        <sz val="11"/>
        <color indexed="8"/>
        <rFont val="Arial Narrow"/>
        <family val="2"/>
      </rPr>
      <t>cereal</t>
    </r>
    <r>
      <rPr>
        <b/>
        <sz val="11"/>
        <color indexed="8"/>
        <rFont val="Arial Narrow"/>
        <family val="2"/>
      </rPr>
      <t xml:space="preserve"> WGR</t>
    </r>
    <r>
      <rPr>
        <sz val="11"/>
        <color indexed="8"/>
        <rFont val="Arial Narrow"/>
        <family val="2"/>
      </rPr>
      <t>? (See part 4.)</t>
    </r>
  </si>
  <si>
    <r>
      <rPr>
        <sz val="11"/>
        <color indexed="8"/>
        <rFont val="Arial Narrow"/>
        <family val="2"/>
      </rPr>
      <t xml:space="preserve">Does the cereal meet the </t>
    </r>
    <r>
      <rPr>
        <b/>
        <sz val="11"/>
        <color indexed="8"/>
        <rFont val="Arial Narrow"/>
        <family val="2"/>
      </rPr>
      <t>CSDE's recommended nutrition standards?</t>
    </r>
    <r>
      <rPr>
        <sz val="11"/>
        <color indexed="8"/>
        <rFont val="Arial Narrow"/>
        <family val="2"/>
      </rPr>
      <t xml:space="preserve"> (See part 7.)</t>
    </r>
  </si>
  <si>
    <r>
      <t xml:space="preserve">This worksheet determines if regular and instant cooked breakfast cereals (such as oatmeal) in </t>
    </r>
    <r>
      <rPr>
        <b/>
        <sz val="11"/>
        <rFont val="Arial Narrow"/>
        <family val="2"/>
      </rPr>
      <t>group H</t>
    </r>
    <r>
      <rPr>
        <sz val="11"/>
        <rFont val="Arial Narrow"/>
        <family val="2"/>
      </rPr>
      <t xml:space="preserve"> of the U.S. Department of Agriculture’s (USDA) grain serving size chart (effective through September 30, 2021) comply with the crediting and whole grain-rich (WGR) requirements of the CACFP adult meal patterns. For information on the CACFP adult meal patterns, breakfast cereals, and grain servings, see the resources below.</t>
    </r>
  </si>
  <si>
    <t>This worksheet also determines if cooked breakfast cereals meet the Connecticut State Department of Education's (CSDE) recommended nutrition standards for CACFP adult day care centers (see part 7).</t>
  </si>
  <si>
    <r>
      <t xml:space="preserve"> Yes:</t>
    </r>
    <r>
      <rPr>
        <sz val="11"/>
        <color indexed="8"/>
        <rFont val="Arial Narrow"/>
        <family val="2"/>
      </rPr>
      <t xml:space="preserve"> Cereal is creditable and may be served as the grains component in the CACFP adult meal patterns.</t>
    </r>
  </si>
  <si>
    <r>
      <t xml:space="preserve"> No:</t>
    </r>
    <r>
      <rPr>
        <sz val="11"/>
        <color indexed="8"/>
        <rFont val="Arial Narrow"/>
        <family val="2"/>
      </rPr>
      <t xml:space="preserve"> Is the cereal </t>
    </r>
    <r>
      <rPr>
        <b/>
        <sz val="11"/>
        <color indexed="8"/>
        <rFont val="Arial Narrow"/>
        <family val="2"/>
      </rPr>
      <t>fortified?</t>
    </r>
  </si>
  <si>
    <r>
      <t xml:space="preserve">Note: </t>
    </r>
    <r>
      <rPr>
        <sz val="11"/>
        <color rgb="FF000000"/>
        <rFont val="Arial Narrow"/>
        <family val="2"/>
      </rPr>
      <t xml:space="preserve">When reviewing the cereal's ingredients statement for the "rule of three," ignore </t>
    </r>
    <r>
      <rPr>
        <b/>
        <sz val="11"/>
        <color rgb="FF000000"/>
        <rFont val="Arial Narrow"/>
        <family val="2"/>
      </rPr>
      <t xml:space="preserve">noncreditable grains </t>
    </r>
    <r>
      <rPr>
        <sz val="11"/>
        <color rgb="FF000000"/>
        <rFont val="Arial Narrow"/>
        <family val="2"/>
      </rPr>
      <t xml:space="preserve">listed after the statement “contains 2% or less” or in the sub-listing for a dough conditioner. Ignore </t>
    </r>
    <r>
      <rPr>
        <b/>
        <sz val="11"/>
        <color rgb="FF000000"/>
        <rFont val="Arial Narrow"/>
        <family val="2"/>
      </rPr>
      <t>grain derivative</t>
    </r>
    <r>
      <rPr>
        <sz val="11"/>
        <color rgb="FF000000"/>
        <rFont val="Arial Narrow"/>
        <family val="2"/>
      </rPr>
      <t>s such as wheat gluten and modified food starch. For guidance on identifying noncreditable grains, see table 1 (Examples of Noncreditable Grain Ingredients) on page 8 and the CSDE's handout below.</t>
    </r>
  </si>
  <si>
    <r>
      <t xml:space="preserve">Does the cereal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</si>
  <si>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cereal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</si>
  <si>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r>
      <t xml:space="preserve">Is the cereal made </t>
    </r>
    <r>
      <rPr>
        <b/>
        <sz val="11"/>
        <rFont val="Arial Narrow"/>
        <family val="2"/>
      </rPr>
      <t>without</t>
    </r>
    <r>
      <rPr>
        <b/>
        <i/>
        <sz val="11"/>
        <rFont val="Arial Narrow"/>
        <family val="2"/>
      </rPr>
      <t xml:space="preserve"> </t>
    </r>
    <r>
      <rPr>
        <sz val="11"/>
        <rFont val="Arial Narrow"/>
        <family val="2"/>
      </rPr>
      <t xml:space="preserve">chemically altered fat substitutes? </t>
    </r>
    <r>
      <rPr>
        <vertAlign val="superscript"/>
        <sz val="11"/>
        <rFont val="Arial Narrow"/>
        <family val="2"/>
      </rPr>
      <t xml:space="preserve"> </t>
    </r>
    <r>
      <rPr>
        <b/>
        <vertAlign val="superscript"/>
        <sz val="11"/>
        <rFont val="Arial Narrow"/>
        <family val="2"/>
      </rPr>
      <t>1</t>
    </r>
  </si>
  <si>
    <r>
      <t xml:space="preserve">Is the cereal made </t>
    </r>
    <r>
      <rPr>
        <b/>
        <sz val="11"/>
        <rFont val="Arial Narrow"/>
        <family val="2"/>
      </rPr>
      <t xml:space="preserve">without </t>
    </r>
    <r>
      <rPr>
        <sz val="11"/>
        <rFont val="Arial Narrow"/>
        <family val="2"/>
      </rPr>
      <t xml:space="preserve">partially hydrogenated oils? </t>
    </r>
    <r>
      <rPr>
        <b/>
        <vertAlign val="superscript"/>
        <sz val="11"/>
        <rFont val="Arial Narrow"/>
        <family val="2"/>
      </rPr>
      <t>1</t>
    </r>
  </si>
  <si>
    <r>
      <t xml:space="preserve">Is the cereal made </t>
    </r>
    <r>
      <rPr>
        <b/>
        <sz val="11"/>
        <rFont val="Arial Narrow"/>
        <family val="2"/>
      </rPr>
      <t>without</t>
    </r>
    <r>
      <rPr>
        <sz val="11"/>
        <rFont val="Arial Narrow"/>
        <family val="2"/>
      </rPr>
      <t xml:space="preserve"> nonnutritive sweeteners (artificial and natural) and sugar alcohols? </t>
    </r>
  </si>
  <si>
    <r>
      <rPr>
        <b/>
        <sz val="11"/>
        <color rgb="FFFF0000"/>
        <rFont val="Arial Narrow"/>
        <family val="2"/>
      </rPr>
      <t>Note:</t>
    </r>
    <r>
      <rPr>
        <sz val="11"/>
        <color indexed="8"/>
        <rFont val="Arial Narrow"/>
        <family val="2"/>
      </rPr>
      <t xml:space="preserve"> For the cooked breakfast cereal to </t>
    </r>
    <r>
      <rPr>
        <b/>
        <sz val="11"/>
        <color indexed="8"/>
        <rFont val="Arial Narrow"/>
        <family val="2"/>
      </rPr>
      <t>credit</t>
    </r>
    <r>
      <rPr>
        <sz val="11"/>
        <color indexed="8"/>
        <rFont val="Arial Narrow"/>
        <family val="2"/>
      </rPr>
      <t xml:space="preserve"> in the CACFP adult meal patterns, the answers must be "yes" for questions 1, 2 and 4. For the  cooked breakfast cereal to meet the </t>
    </r>
    <r>
      <rPr>
        <b/>
        <sz val="11"/>
        <color indexed="8"/>
        <rFont val="Arial Narrow"/>
        <family val="2"/>
      </rPr>
      <t>CACFP WGR requirement</t>
    </r>
    <r>
      <rPr>
        <sz val="11"/>
        <color indexed="8"/>
        <rFont val="Arial Narrow"/>
        <family val="2"/>
      </rPr>
      <t xml:space="preserve"> for cooked breakfast cereals, the answers must be "yes" for questions 1-4.  If the answer to question 5 is "no," the  cooked breakfast cereal may be served in the CACFP if it 1) meets the sugar limit; 2) is creditable or WGR; and 3) provides the required CACFP serving size. The CSDE strongly encourages CACFP facilities to  choose cooked breakfast cereals that meet all or most of the CSDE's recommended nutrition standards for the grains component.</t>
    </r>
  </si>
  <si>
    <t xml:space="preserve"> Total fat (grams (g))</t>
  </si>
  <si>
    <t xml:space="preserve"> Sodium (milligrams (mg))</t>
  </si>
  <si>
    <r>
      <t>For cooked breakfast cereals, the CACFP adult meal patterns require</t>
    </r>
    <r>
      <rPr>
        <b/>
        <sz val="11"/>
        <color indexed="8"/>
        <rFont val="Arial Narrow"/>
        <family val="2"/>
      </rPr>
      <t xml:space="preserve"> ½ cup cooked</t>
    </r>
    <r>
      <rPr>
        <sz val="11"/>
        <color indexed="8"/>
        <rFont val="Arial Narrow"/>
        <family val="2"/>
      </rPr>
      <t xml:space="preserve"> or </t>
    </r>
    <r>
      <rPr>
        <b/>
        <sz val="11"/>
        <color indexed="8"/>
        <rFont val="Arial Narrow"/>
        <family val="2"/>
      </rPr>
      <t>1 ounce (28.35 grams) dry</t>
    </r>
    <r>
      <rPr>
        <sz val="11"/>
        <color indexed="8"/>
        <rFont val="Arial Narrow"/>
        <family val="2"/>
      </rPr>
      <t xml:space="preserve"> to provide 1 serving of the grains component. </t>
    </r>
    <r>
      <rPr>
        <b/>
        <sz val="11"/>
        <color rgb="FFFF0000"/>
        <rFont val="Arial Narrow"/>
        <family val="2"/>
      </rPr>
      <t xml:space="preserve">Note: </t>
    </r>
    <r>
      <rPr>
        <sz val="11"/>
        <color indexed="8"/>
        <rFont val="Arial Narrow"/>
        <family val="2"/>
      </rPr>
      <t>The CACFP adult meal patterns require 2 servings of the grains component at breakfast, lunch, and supper. If the grains component is served at snack, the required amount is 1 serving. Menus can provide the full amount of the grains component from more than one menu item. For example, a breakfast menu can provide 2 servings of the grains component from 1 serving of oatmeal (½ cup) and 1 serving of whole-grain toast (0.9 ounce).</t>
    </r>
  </si>
  <si>
    <t xml:space="preserve"> (CSDE webpage)</t>
  </si>
  <si>
    <t>For additional CACFP adult day care center worksheets and meal pattern crediting information, see the CSDE's webpage below.</t>
  </si>
  <si>
    <t>This worksheet is available at ttps://portal.ct.gov/-/media/SDE/Nutrition/CACFP/Crediting/AdultCredit3.xlsx.</t>
  </si>
  <si>
    <r>
      <t xml:space="preserve"> Dietary fiber (g)    </t>
    </r>
    <r>
      <rPr>
        <i/>
        <sz val="11"/>
        <color indexed="8"/>
        <rFont val="Arial Narrow"/>
        <family val="2"/>
      </rPr>
      <t xml:space="preserve">Enter 0 (zero) if the label states “less than 1g" or "&lt;1g." </t>
    </r>
  </si>
  <si>
    <r>
      <t xml:space="preserve"> Sugars (g)    </t>
    </r>
    <r>
      <rPr>
        <i/>
        <sz val="11"/>
        <color indexed="8"/>
        <rFont val="Arial Narrow"/>
        <family val="2"/>
      </rPr>
      <t xml:space="preserve">Enter 0 (zero) if the label states “less than 1g" or "&lt;1g." </t>
    </r>
  </si>
  <si>
    <r>
      <t>Does the cereal contain</t>
    </r>
    <r>
      <rPr>
        <sz val="11"/>
        <color indexed="8"/>
        <rFont val="Arial Narrow"/>
        <family val="2"/>
      </rPr>
      <t xml:space="preserve"> </t>
    </r>
    <r>
      <rPr>
        <b/>
        <sz val="11"/>
        <color indexed="8"/>
        <rFont val="Arial Narrow"/>
        <family val="2"/>
      </rPr>
      <t>partially hydrogenated oils</t>
    </r>
    <r>
      <rPr>
        <sz val="11"/>
        <color indexed="8"/>
        <rFont val="Arial Narrow"/>
        <family val="2"/>
      </rPr>
      <t>, e.g., partially hydrogenated cottonseed oil and partially hydrogenated soybean oil?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</si>
</sst>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00"/>
  </numFmts>
  <fonts count="55" x14ac:knownFonts="1">
    <font>
      <sz val="11"/>
      <color indexed="8"/>
      <name val="Calibri"/>
      <family val="2"/>
    </font>
    <font>
      <sz val="11"/>
      <color theme="1"/>
      <name val="Calibri"/>
      <family val="2"/>
      <scheme val="minor"/>
    </font>
    <font>
      <sz val="11"/>
      <color indexed="8"/>
      <name val="Arial Narrow"/>
      <family val="2"/>
    </font>
    <font>
      <sz val="8"/>
      <color indexed="8"/>
      <name val="Arial Narrow"/>
      <family val="2"/>
    </font>
    <font>
      <b/>
      <sz val="8"/>
      <color indexed="8"/>
      <name val="Arial Narrow"/>
      <family val="2"/>
    </font>
    <font>
      <sz val="10"/>
      <color indexed="8"/>
      <name val="Arial Narrow"/>
      <family val="2"/>
    </font>
    <font>
      <b/>
      <sz val="12"/>
      <color indexed="8"/>
      <name val="Arial Narrow"/>
      <family val="2"/>
    </font>
    <font>
      <sz val="12"/>
      <color indexed="8"/>
      <name val="Arial Narrow"/>
      <family val="2"/>
    </font>
    <font>
      <b/>
      <sz val="14"/>
      <color indexed="8"/>
      <name val="Arial Narrow"/>
      <family val="2"/>
    </font>
    <font>
      <sz val="14"/>
      <color indexed="8"/>
      <name val="Arial Narrow"/>
      <family val="2"/>
    </font>
    <font>
      <b/>
      <sz val="14"/>
      <color indexed="9"/>
      <name val="Arial Narrow"/>
      <family val="2"/>
    </font>
    <font>
      <sz val="9"/>
      <color indexed="8"/>
      <name val="Arial Narrow"/>
      <family val="2"/>
    </font>
    <font>
      <b/>
      <sz val="11"/>
      <color indexed="10"/>
      <name val="Arial Narrow"/>
      <family val="2"/>
    </font>
    <font>
      <b/>
      <sz val="11"/>
      <color indexed="8"/>
      <name val="Arial Narrow"/>
      <family val="2"/>
    </font>
    <font>
      <sz val="11"/>
      <name val="Arial Narrow"/>
      <family val="2"/>
    </font>
    <font>
      <i/>
      <sz val="12"/>
      <name val="Arial Narrow"/>
      <family val="2"/>
    </font>
    <font>
      <b/>
      <sz val="11"/>
      <name val="Arial Narrow"/>
      <family val="2"/>
    </font>
    <font>
      <sz val="11"/>
      <color indexed="8"/>
      <name val="Times New Roman"/>
      <family val="1"/>
    </font>
    <font>
      <b/>
      <sz val="11"/>
      <color theme="1"/>
      <name val="Arial Narrow"/>
      <family val="2"/>
    </font>
    <font>
      <sz val="11"/>
      <color theme="1"/>
      <name val="Arial Narrow"/>
      <family val="2"/>
    </font>
    <font>
      <b/>
      <sz val="11"/>
      <color theme="0"/>
      <name val="Arial Narrow"/>
      <family val="2"/>
    </font>
    <font>
      <b/>
      <sz val="11"/>
      <color rgb="FFFF0000"/>
      <name val="Arial Narrow"/>
      <family val="2"/>
    </font>
    <font>
      <sz val="11"/>
      <color rgb="FFFF0000"/>
      <name val="Arial Narrow"/>
      <family val="2"/>
    </font>
    <font>
      <b/>
      <sz val="11"/>
      <color theme="1"/>
      <name val="Arial"/>
      <family val="2"/>
    </font>
    <font>
      <sz val="11"/>
      <name val="Arial"/>
      <family val="2"/>
    </font>
    <font>
      <b/>
      <sz val="11"/>
      <name val="Arial"/>
      <family val="2"/>
    </font>
    <font>
      <b/>
      <sz val="11"/>
      <color rgb="FF0000FF"/>
      <name val="Arial Narrow"/>
      <family val="2"/>
    </font>
    <font>
      <b/>
      <sz val="11"/>
      <color theme="0"/>
      <name val="Arial"/>
      <family val="2"/>
    </font>
    <font>
      <sz val="11"/>
      <color theme="1"/>
      <name val="Arial"/>
      <family val="2"/>
    </font>
    <font>
      <vertAlign val="superscript"/>
      <sz val="11"/>
      <name val="Arial Narrow"/>
      <family val="2"/>
    </font>
    <font>
      <i/>
      <sz val="11"/>
      <color indexed="8"/>
      <name val="Arial Narrow"/>
      <family val="2"/>
    </font>
    <font>
      <b/>
      <i/>
      <sz val="11"/>
      <name val="Arial Narrow"/>
      <family val="2"/>
    </font>
    <font>
      <b/>
      <sz val="11"/>
      <color rgb="FFFF0000"/>
      <name val="Wingdings 3"/>
      <family val="1"/>
      <charset val="2"/>
    </font>
    <font>
      <b/>
      <sz val="11"/>
      <color indexed="9"/>
      <name val="Arial Narrow"/>
      <family val="2"/>
    </font>
    <font>
      <i/>
      <sz val="11"/>
      <name val="Arial Narrow"/>
      <family val="2"/>
    </font>
    <font>
      <sz val="11"/>
      <color theme="0"/>
      <name val="Arial"/>
      <family val="2"/>
    </font>
    <font>
      <sz val="11"/>
      <color indexed="9"/>
      <name val="Arial Narrow"/>
      <family val="2"/>
    </font>
    <font>
      <sz val="11"/>
      <color rgb="FF0000FF"/>
      <name val="Arial Narrow"/>
      <family val="2"/>
    </font>
    <font>
      <sz val="12"/>
      <name val="Arial Narrow"/>
      <family val="2"/>
    </font>
    <font>
      <sz val="12"/>
      <color rgb="FF000000"/>
      <name val="Arial Narrow"/>
      <family val="2"/>
    </font>
    <font>
      <b/>
      <sz val="12"/>
      <name val="Arial Narrow"/>
      <family val="2"/>
    </font>
    <font>
      <b/>
      <sz val="11"/>
      <color rgb="FFC00000"/>
      <name val="Arial Narrow"/>
      <family val="2"/>
    </font>
    <font>
      <b/>
      <sz val="12"/>
      <color indexed="9"/>
      <name val="Arial Narrow"/>
      <family val="2"/>
    </font>
    <font>
      <b/>
      <sz val="12"/>
      <color indexed="10"/>
      <name val="Arial Narrow"/>
      <family val="2"/>
    </font>
    <font>
      <b/>
      <sz val="12"/>
      <color rgb="FFFF0000"/>
      <name val="Arial Narrow"/>
      <family val="2"/>
    </font>
    <font>
      <sz val="11"/>
      <name val="Symbol"/>
      <family val="1"/>
      <charset val="2"/>
    </font>
    <font>
      <b/>
      <vertAlign val="superscript"/>
      <sz val="11"/>
      <name val="Arial Narrow"/>
      <family val="2"/>
    </font>
    <font>
      <b/>
      <sz val="14"/>
      <name val="Arial Narrow"/>
      <family val="2"/>
    </font>
    <font>
      <u/>
      <sz val="11"/>
      <color indexed="12"/>
      <name val="Calibri"/>
      <family val="2"/>
    </font>
    <font>
      <u/>
      <sz val="11"/>
      <color indexed="12"/>
      <name val="Arial Narrow"/>
      <family val="2"/>
    </font>
    <font>
      <sz val="11"/>
      <color rgb="FF000000"/>
      <name val="Arial Narrow"/>
      <family val="2"/>
    </font>
    <font>
      <b/>
      <sz val="11"/>
      <color rgb="FF000000"/>
      <name val="Arial Narrow"/>
      <family val="2"/>
    </font>
    <font>
      <sz val="12"/>
      <name val="Symbol"/>
      <family val="1"/>
      <charset val="2"/>
    </font>
    <font>
      <sz val="12"/>
      <color indexed="8"/>
      <name val="Calibri"/>
      <family val="2"/>
    </font>
    <font>
      <i/>
      <sz val="12"/>
      <color rgb="FF000000"/>
      <name val="Arial Narrow"/>
      <family val="2"/>
    </font>
  </fonts>
  <fills count="20">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indexed="27"/>
        <bgColor indexed="41"/>
      </patternFill>
    </fill>
    <fill>
      <patternFill patternType="solid">
        <fgColor indexed="51"/>
        <bgColor indexed="13"/>
      </patternFill>
    </fill>
    <fill>
      <patternFill patternType="solid">
        <fgColor indexed="13"/>
        <bgColor indexed="34"/>
      </patternFill>
    </fill>
    <fill>
      <patternFill patternType="solid">
        <fgColor indexed="8"/>
        <bgColor indexed="58"/>
      </patternFill>
    </fill>
    <fill>
      <patternFill patternType="solid">
        <fgColor rgb="FFCCFFFF"/>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FF00"/>
        <bgColor indexed="41"/>
      </patternFill>
    </fill>
    <fill>
      <patternFill patternType="solid">
        <fgColor theme="7" tint="0.59999389629810485"/>
        <bgColor indexed="64"/>
      </patternFill>
    </fill>
    <fill>
      <patternFill patternType="solid">
        <fgColor theme="7" tint="0.59999389629810485"/>
        <bgColor indexed="26"/>
      </patternFill>
    </fill>
    <fill>
      <patternFill patternType="solid">
        <fgColor indexed="26"/>
        <bgColor indexed="9"/>
      </patternFill>
    </fill>
    <fill>
      <patternFill patternType="solid">
        <fgColor theme="5" tint="0.59999389629810485"/>
        <bgColor indexed="64"/>
      </patternFill>
    </fill>
    <fill>
      <patternFill patternType="solid">
        <fgColor theme="4"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right style="thin">
        <color indexed="63"/>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8" fillId="0" borderId="0" applyNumberFormat="0" applyFill="0" applyBorder="0" applyAlignment="0" applyProtection="0"/>
  </cellStyleXfs>
  <cellXfs count="431">
    <xf numFmtId="0" fontId="0" fillId="0" borderId="0" xfId="0"/>
    <xf numFmtId="0" fontId="2" fillId="2" borderId="0" xfId="0" applyFont="1" applyFill="1" applyBorder="1" applyProtection="1"/>
    <xf numFmtId="0" fontId="3" fillId="0" borderId="0" xfId="0" applyFont="1" applyProtection="1"/>
    <xf numFmtId="0" fontId="4" fillId="0" borderId="0" xfId="0" applyFont="1" applyProtection="1"/>
    <xf numFmtId="0" fontId="5" fillId="0" borderId="0" xfId="0" applyFont="1" applyProtection="1"/>
    <xf numFmtId="0" fontId="3" fillId="2" borderId="0" xfId="0" applyFont="1" applyFill="1" applyBorder="1" applyProtection="1"/>
    <xf numFmtId="0" fontId="3" fillId="0" borderId="0" xfId="0" applyFont="1" applyFill="1" applyBorder="1" applyProtection="1"/>
    <xf numFmtId="0" fontId="6" fillId="0" borderId="0" xfId="0" applyFont="1" applyAlignment="1" applyProtection="1">
      <alignment wrapText="1"/>
    </xf>
    <xf numFmtId="0" fontId="7" fillId="2" borderId="0" xfId="0" applyFont="1" applyFill="1" applyBorder="1" applyProtection="1"/>
    <xf numFmtId="0" fontId="7" fillId="0" borderId="0" xfId="0" applyFont="1" applyProtection="1"/>
    <xf numFmtId="0" fontId="7" fillId="2" borderId="0" xfId="0" applyFont="1" applyFill="1" applyProtection="1"/>
    <xf numFmtId="0" fontId="7" fillId="0" borderId="0" xfId="0" applyFont="1" applyFill="1" applyBorder="1" applyAlignment="1" applyProtection="1"/>
    <xf numFmtId="0" fontId="7" fillId="2" borderId="0" xfId="0" applyFont="1" applyFill="1" applyBorder="1" applyAlignment="1" applyProtection="1"/>
    <xf numFmtId="0" fontId="10" fillId="3" borderId="0" xfId="0" applyFont="1" applyFill="1" applyAlignment="1" applyProtection="1">
      <alignment vertical="center"/>
    </xf>
    <xf numFmtId="0" fontId="9" fillId="3" borderId="0" xfId="0" applyFont="1" applyFill="1" applyBorder="1" applyProtection="1"/>
    <xf numFmtId="0" fontId="9" fillId="3" borderId="0" xfId="0" applyFont="1" applyFill="1" applyProtection="1"/>
    <xf numFmtId="0" fontId="11" fillId="0" borderId="0" xfId="0" applyFont="1" applyProtection="1"/>
    <xf numFmtId="0" fontId="11" fillId="2" borderId="0" xfId="0" applyFont="1" applyFill="1" applyBorder="1" applyProtection="1"/>
    <xf numFmtId="0" fontId="3" fillId="2" borderId="0" xfId="0" applyFont="1" applyFill="1" applyProtection="1"/>
    <xf numFmtId="0" fontId="2" fillId="0" borderId="0" xfId="0" applyFont="1" applyAlignment="1" applyProtection="1">
      <alignment horizontal="left"/>
    </xf>
    <xf numFmtId="0" fontId="2" fillId="0" borderId="0" xfId="0" applyFont="1" applyAlignment="1" applyProtection="1">
      <alignment vertical="top"/>
    </xf>
    <xf numFmtId="0" fontId="2" fillId="0" borderId="0" xfId="0" applyFont="1" applyFill="1" applyProtection="1"/>
    <xf numFmtId="0" fontId="13"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Border="1" applyProtection="1"/>
    <xf numFmtId="0" fontId="2" fillId="0" borderId="0" xfId="0" applyFont="1" applyAlignment="1" applyProtection="1"/>
    <xf numFmtId="0" fontId="2" fillId="0" borderId="0" xfId="0" applyFont="1" applyAlignment="1" applyProtection="1">
      <alignment horizontal="left" vertical="top"/>
    </xf>
    <xf numFmtId="0" fontId="7" fillId="0" borderId="0" xfId="0" applyFont="1" applyAlignment="1" applyProtection="1">
      <alignment horizontal="left" vertical="top"/>
    </xf>
    <xf numFmtId="0" fontId="8" fillId="3" borderId="0" xfId="0" applyFont="1" applyFill="1" applyBorder="1" applyProtection="1"/>
    <xf numFmtId="0" fontId="8" fillId="3" borderId="0" xfId="0" applyFont="1" applyFill="1" applyProtection="1"/>
    <xf numFmtId="0" fontId="11" fillId="0" borderId="0" xfId="0" applyFont="1" applyAlignment="1" applyProtection="1">
      <alignment horizontal="left" vertical="top"/>
    </xf>
    <xf numFmtId="0" fontId="14" fillId="0" borderId="0" xfId="0" applyFont="1" applyFill="1" applyBorder="1" applyAlignment="1" applyProtection="1">
      <alignment wrapText="1"/>
    </xf>
    <xf numFmtId="0" fontId="10" fillId="3" borderId="0" xfId="0" applyFont="1" applyFill="1" applyAlignment="1" applyProtection="1">
      <alignment horizontal="left" vertical="center"/>
    </xf>
    <xf numFmtId="0" fontId="7" fillId="0" borderId="0" xfId="0" applyFont="1" applyAlignment="1" applyProtection="1">
      <alignment horizontal="right" vertical="top"/>
    </xf>
    <xf numFmtId="0" fontId="7" fillId="2" borderId="0" xfId="0" applyFont="1" applyFill="1" applyBorder="1" applyAlignment="1" applyProtection="1">
      <alignment horizontal="left" vertical="top"/>
    </xf>
    <xf numFmtId="0" fontId="11" fillId="0" borderId="0" xfId="0" applyFont="1" applyAlignment="1" applyProtection="1">
      <alignment horizontal="right" vertical="top"/>
    </xf>
    <xf numFmtId="0" fontId="11" fillId="2" borderId="0" xfId="0" applyFont="1" applyFill="1" applyBorder="1" applyAlignment="1" applyProtection="1">
      <alignment horizontal="left" vertical="top"/>
    </xf>
    <xf numFmtId="0" fontId="5" fillId="0" borderId="0" xfId="0" applyFont="1" applyFill="1" applyBorder="1" applyProtection="1"/>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right" vertical="top"/>
    </xf>
    <xf numFmtId="0" fontId="17" fillId="0" borderId="0" xfId="0" applyFont="1" applyAlignment="1" applyProtection="1">
      <alignment vertical="top" wrapText="1"/>
    </xf>
    <xf numFmtId="0" fontId="15" fillId="2" borderId="0" xfId="0" applyFont="1" applyFill="1" applyBorder="1" applyProtection="1"/>
    <xf numFmtId="0" fontId="15" fillId="0" borderId="0" xfId="0" applyFont="1" applyProtection="1"/>
    <xf numFmtId="0" fontId="17" fillId="0" borderId="0" xfId="0" applyFont="1" applyBorder="1" applyAlignment="1" applyProtection="1">
      <alignment vertical="top" wrapText="1"/>
    </xf>
    <xf numFmtId="0" fontId="18" fillId="0" borderId="0" xfId="0" applyFont="1" applyAlignment="1" applyProtection="1">
      <alignment horizontal="left"/>
    </xf>
    <xf numFmtId="0" fontId="19" fillId="0" borderId="0" xfId="0" applyFont="1" applyAlignment="1" applyProtection="1"/>
    <xf numFmtId="0" fontId="18" fillId="0" borderId="0" xfId="0" applyFont="1" applyAlignment="1" applyProtection="1"/>
    <xf numFmtId="0" fontId="19" fillId="0" borderId="0" xfId="0" applyFont="1" applyProtection="1"/>
    <xf numFmtId="0" fontId="18" fillId="0" borderId="0" xfId="0" applyFont="1" applyProtection="1"/>
    <xf numFmtId="0" fontId="19" fillId="0" borderId="0" xfId="0" applyFont="1" applyFill="1" applyProtection="1"/>
    <xf numFmtId="0" fontId="14" fillId="0" borderId="0" xfId="0" applyFont="1" applyAlignment="1" applyProtection="1">
      <alignment vertical="center"/>
    </xf>
    <xf numFmtId="0" fontId="19" fillId="12" borderId="0" xfId="0" applyFont="1" applyFill="1" applyBorder="1" applyProtection="1"/>
    <xf numFmtId="0" fontId="19" fillId="0" borderId="0" xfId="0" applyFont="1" applyAlignment="1" applyProtection="1">
      <alignment vertical="top"/>
    </xf>
    <xf numFmtId="0" fontId="14" fillId="0" borderId="0" xfId="0" applyFont="1" applyAlignment="1" applyProtection="1">
      <alignment vertical="top"/>
    </xf>
    <xf numFmtId="0" fontId="14" fillId="0" borderId="0" xfId="0" applyFont="1" applyAlignment="1" applyProtection="1">
      <alignment vertical="center" wrapText="1"/>
    </xf>
    <xf numFmtId="0" fontId="14" fillId="0" borderId="0" xfId="0" applyFont="1" applyFill="1" applyAlignment="1" applyProtection="1"/>
    <xf numFmtId="0" fontId="18" fillId="13" borderId="0" xfId="0" applyFont="1" applyFill="1" applyBorder="1" applyAlignment="1" applyProtection="1"/>
    <xf numFmtId="0" fontId="18" fillId="13" borderId="4" xfId="0" applyFont="1" applyFill="1" applyBorder="1" applyAlignment="1" applyProtection="1">
      <alignment horizontal="left" indent="1"/>
    </xf>
    <xf numFmtId="0" fontId="23" fillId="13" borderId="0" xfId="0" applyFont="1" applyFill="1" applyBorder="1" applyProtection="1"/>
    <xf numFmtId="0" fontId="18" fillId="0" borderId="0" xfId="0" applyFont="1" applyFill="1" applyAlignment="1" applyProtection="1"/>
    <xf numFmtId="0" fontId="18" fillId="0" borderId="0" xfId="0" applyFont="1" applyFill="1" applyBorder="1" applyAlignment="1" applyProtection="1">
      <alignment vertical="center"/>
    </xf>
    <xf numFmtId="0" fontId="19" fillId="0" borderId="0" xfId="0" applyFont="1" applyFill="1" applyBorder="1" applyAlignment="1" applyProtection="1"/>
    <xf numFmtId="0" fontId="18" fillId="0" borderId="0" xfId="0" applyFont="1" applyFill="1" applyBorder="1" applyAlignment="1" applyProtection="1">
      <alignment horizontal="left" vertical="center"/>
    </xf>
    <xf numFmtId="0" fontId="18" fillId="0" borderId="0" xfId="0" applyFont="1" applyFill="1" applyBorder="1" applyAlignment="1" applyProtection="1"/>
    <xf numFmtId="0" fontId="19" fillId="13" borderId="0" xfId="0" applyFont="1" applyFill="1" applyAlignment="1" applyProtection="1"/>
    <xf numFmtId="0" fontId="19" fillId="0" borderId="0" xfId="0" applyFont="1" applyAlignment="1" applyProtection="1">
      <alignment horizontal="left" vertical="top"/>
    </xf>
    <xf numFmtId="0" fontId="16" fillId="0" borderId="0" xfId="0" applyFont="1" applyBorder="1" applyAlignment="1" applyProtection="1">
      <alignment vertical="top" wrapText="1"/>
    </xf>
    <xf numFmtId="0" fontId="19" fillId="12" borderId="0" xfId="0" applyFont="1" applyFill="1" applyBorder="1" applyAlignment="1" applyProtection="1"/>
    <xf numFmtId="0" fontId="14" fillId="0" borderId="0" xfId="0" applyFont="1" applyFill="1" applyBorder="1" applyAlignment="1" applyProtection="1">
      <alignment horizontal="left" indent="1"/>
    </xf>
    <xf numFmtId="0" fontId="14" fillId="0" borderId="0" xfId="0" applyFont="1" applyFill="1" applyBorder="1" applyAlignment="1" applyProtection="1"/>
    <xf numFmtId="0" fontId="14" fillId="0" borderId="0" xfId="0" applyFont="1" applyFill="1" applyProtection="1"/>
    <xf numFmtId="0" fontId="24" fillId="0" borderId="0" xfId="0" applyFont="1" applyFill="1" applyProtection="1"/>
    <xf numFmtId="0" fontId="24" fillId="0" borderId="0" xfId="0" applyFont="1" applyFill="1" applyAlignment="1" applyProtection="1"/>
    <xf numFmtId="0" fontId="25" fillId="13" borderId="5" xfId="0" applyFont="1" applyFill="1" applyBorder="1" applyProtection="1"/>
    <xf numFmtId="0" fontId="16" fillId="0" borderId="0" xfId="0" applyFont="1" applyBorder="1" applyAlignment="1" applyProtection="1"/>
    <xf numFmtId="0" fontId="18" fillId="13" borderId="0" xfId="0" applyFont="1" applyFill="1" applyBorder="1" applyProtection="1"/>
    <xf numFmtId="0" fontId="18" fillId="0" borderId="0" xfId="0" applyFont="1" applyAlignment="1" applyProtection="1">
      <alignment horizontal="left" vertical="top"/>
    </xf>
    <xf numFmtId="0" fontId="19" fillId="12" borderId="0" xfId="0" applyFont="1" applyFill="1" applyAlignment="1" applyProtection="1">
      <alignment horizontal="left" vertical="top"/>
    </xf>
    <xf numFmtId="0" fontId="16" fillId="0" borderId="0" xfId="0" applyFont="1" applyAlignment="1" applyProtection="1">
      <alignment horizontal="left" vertical="top"/>
    </xf>
    <xf numFmtId="0" fontId="14" fillId="12" borderId="0" xfId="0" applyFont="1" applyFill="1" applyProtection="1"/>
    <xf numFmtId="0" fontId="14" fillId="12" borderId="0" xfId="0" applyFont="1" applyFill="1" applyBorder="1" applyProtection="1"/>
    <xf numFmtId="0" fontId="14" fillId="12" borderId="0" xfId="0" applyFont="1" applyFill="1" applyBorder="1" applyAlignment="1" applyProtection="1">
      <alignment horizontal="left" indent="1"/>
    </xf>
    <xf numFmtId="0" fontId="16" fillId="13" borderId="5" xfId="0" applyFont="1" applyFill="1" applyBorder="1" applyProtection="1"/>
    <xf numFmtId="0" fontId="21" fillId="11" borderId="3" xfId="0" applyFont="1" applyFill="1" applyBorder="1" applyAlignment="1" applyProtection="1">
      <alignment horizontal="center"/>
    </xf>
    <xf numFmtId="0" fontId="16" fillId="0" borderId="0" xfId="0" applyFont="1" applyFill="1" applyAlignment="1" applyProtection="1"/>
    <xf numFmtId="0" fontId="14" fillId="0" borderId="0" xfId="0" applyFont="1" applyFill="1" applyBorder="1" applyProtection="1"/>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6" fillId="13" borderId="5" xfId="0" applyFont="1" applyFill="1" applyBorder="1" applyAlignment="1" applyProtection="1"/>
    <xf numFmtId="0" fontId="14" fillId="13" borderId="9" xfId="0" applyFont="1" applyFill="1" applyBorder="1" applyAlignment="1" applyProtection="1">
      <alignment horizontal="left" vertical="top"/>
    </xf>
    <xf numFmtId="0" fontId="14" fillId="0" borderId="0" xfId="0" applyFont="1" applyFill="1" applyBorder="1" applyAlignment="1" applyProtection="1">
      <alignment horizontal="left"/>
    </xf>
    <xf numFmtId="0" fontId="14" fillId="0" borderId="0" xfId="0" applyFont="1" applyFill="1" applyAlignment="1" applyProtection="1">
      <alignment horizontal="left"/>
    </xf>
    <xf numFmtId="0" fontId="14" fillId="0" borderId="0" xfId="0" applyFont="1" applyFill="1" applyBorder="1" applyAlignment="1" applyProtection="1">
      <alignment horizontal="left" wrapText="1"/>
    </xf>
    <xf numFmtId="0" fontId="21" fillId="0" borderId="0" xfId="0" applyFont="1" applyBorder="1" applyAlignment="1" applyProtection="1"/>
    <xf numFmtId="0" fontId="27" fillId="12" borderId="0" xfId="0" applyFont="1" applyFill="1" applyAlignment="1" applyProtection="1">
      <alignment horizontal="center" vertical="top"/>
    </xf>
    <xf numFmtId="0" fontId="16" fillId="0" borderId="0" xfId="0" applyFont="1" applyFill="1" applyAlignment="1" applyProtection="1">
      <alignment horizontal="left" vertical="top"/>
    </xf>
    <xf numFmtId="0" fontId="18" fillId="0" borderId="0" xfId="0" applyFont="1" applyFill="1" applyProtection="1"/>
    <xf numFmtId="0" fontId="28" fillId="0" borderId="0" xfId="0" applyFont="1" applyProtection="1"/>
    <xf numFmtId="0" fontId="16" fillId="2" borderId="0" xfId="0" applyFont="1" applyFill="1" applyAlignment="1" applyProtection="1"/>
    <xf numFmtId="0" fontId="13" fillId="0" borderId="0" xfId="0" applyFont="1" applyProtection="1"/>
    <xf numFmtId="0" fontId="24" fillId="0" borderId="0" xfId="0" applyFont="1" applyFill="1" applyAlignment="1" applyProtection="1">
      <alignment vertical="top"/>
    </xf>
    <xf numFmtId="0" fontId="28" fillId="0" borderId="0" xfId="0" applyFont="1" applyFill="1" applyAlignment="1" applyProtection="1"/>
    <xf numFmtId="0" fontId="28" fillId="0" borderId="0" xfId="0" applyFont="1" applyAlignment="1" applyProtection="1"/>
    <xf numFmtId="0" fontId="14" fillId="0" borderId="0" xfId="0" applyFont="1" applyAlignment="1" applyProtection="1">
      <alignment vertical="top" wrapText="1"/>
    </xf>
    <xf numFmtId="0" fontId="14" fillId="0" borderId="0" xfId="0" applyFont="1" applyFill="1" applyAlignment="1" applyProtection="1">
      <alignment vertical="center"/>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vertical="top"/>
    </xf>
    <xf numFmtId="0" fontId="14" fillId="12" borderId="0" xfId="0" applyFont="1" applyFill="1" applyBorder="1" applyAlignment="1" applyProtection="1">
      <alignment horizontal="left" vertical="top"/>
    </xf>
    <xf numFmtId="0" fontId="2" fillId="2" borderId="0" xfId="0" applyFont="1" applyFill="1" applyBorder="1" applyAlignment="1" applyProtection="1"/>
    <xf numFmtId="0" fontId="32" fillId="0" borderId="0" xfId="0" applyFont="1" applyFill="1" applyBorder="1" applyAlignment="1" applyProtection="1"/>
    <xf numFmtId="0" fontId="13" fillId="0" borderId="0" xfId="0" applyFont="1" applyAlignment="1" applyProtection="1">
      <alignment horizontal="left"/>
    </xf>
    <xf numFmtId="0" fontId="33" fillId="0" borderId="0" xfId="0" applyFont="1" applyFill="1" applyAlignment="1" applyProtection="1">
      <alignment horizontal="center"/>
    </xf>
    <xf numFmtId="0" fontId="33" fillId="2" borderId="0" xfId="0" applyFont="1" applyFill="1" applyAlignment="1" applyProtection="1">
      <alignment horizontal="center"/>
    </xf>
    <xf numFmtId="0" fontId="33" fillId="2" borderId="0" xfId="0" applyFont="1" applyFill="1" applyAlignment="1" applyProtection="1">
      <alignment horizontal="center" vertical="top"/>
    </xf>
    <xf numFmtId="0" fontId="2" fillId="2" borderId="0" xfId="0" applyFont="1" applyFill="1" applyBorder="1" applyAlignment="1" applyProtection="1">
      <alignment horizontal="left"/>
    </xf>
    <xf numFmtId="0" fontId="14" fillId="0" borderId="0" xfId="0" applyFont="1" applyProtection="1"/>
    <xf numFmtId="0" fontId="13" fillId="4" borderId="1" xfId="0" applyFont="1" applyFill="1" applyBorder="1" applyAlignment="1" applyProtection="1">
      <alignment horizontal="center"/>
      <protection locked="0"/>
    </xf>
    <xf numFmtId="0" fontId="13" fillId="0" borderId="0" xfId="0" applyFont="1" applyAlignment="1" applyProtection="1">
      <alignment vertical="top"/>
    </xf>
    <xf numFmtId="0" fontId="13" fillId="6" borderId="1" xfId="0" applyFont="1" applyFill="1" applyBorder="1" applyAlignment="1" applyProtection="1">
      <alignment horizontal="center"/>
    </xf>
    <xf numFmtId="0" fontId="12" fillId="6" borderId="1" xfId="0" applyFont="1" applyFill="1" applyBorder="1" applyAlignment="1" applyProtection="1">
      <alignment horizontal="center"/>
    </xf>
    <xf numFmtId="0" fontId="20" fillId="0" borderId="0" xfId="0" applyFont="1" applyFill="1" applyBorder="1" applyAlignment="1" applyProtection="1">
      <alignment horizontal="center" wrapText="1"/>
    </xf>
    <xf numFmtId="0" fontId="35" fillId="0" borderId="0" xfId="0" applyFont="1" applyFill="1" applyBorder="1" applyProtection="1"/>
    <xf numFmtId="0" fontId="33" fillId="0" borderId="0" xfId="0" applyFont="1" applyFill="1" applyBorder="1" applyAlignment="1" applyProtection="1"/>
    <xf numFmtId="0" fontId="16" fillId="0" borderId="0" xfId="0" applyFont="1" applyAlignment="1" applyProtection="1"/>
    <xf numFmtId="0" fontId="16" fillId="2" borderId="0" xfId="0" applyFont="1" applyFill="1" applyBorder="1" applyProtection="1"/>
    <xf numFmtId="0" fontId="16" fillId="0" borderId="0" xfId="0" applyFont="1" applyProtection="1"/>
    <xf numFmtId="0" fontId="13" fillId="0" borderId="0" xfId="0" applyFont="1" applyAlignment="1" applyProtection="1"/>
    <xf numFmtId="0" fontId="13" fillId="2" borderId="0" xfId="0" applyFont="1" applyFill="1" applyBorder="1" applyProtection="1"/>
    <xf numFmtId="0" fontId="36" fillId="0" borderId="0" xfId="0" applyFont="1" applyFill="1" applyBorder="1" applyAlignment="1" applyProtection="1"/>
    <xf numFmtId="0" fontId="2" fillId="0" borderId="0" xfId="0" applyFont="1" applyFill="1" applyBorder="1" applyAlignment="1" applyProtection="1"/>
    <xf numFmtId="164" fontId="13" fillId="0" borderId="0" xfId="0" applyNumberFormat="1" applyFont="1" applyFill="1" applyBorder="1" applyAlignment="1" applyProtection="1"/>
    <xf numFmtId="0" fontId="14" fillId="0" borderId="0" xfId="0" applyFont="1" applyAlignment="1" applyProtection="1"/>
    <xf numFmtId="0" fontId="2" fillId="0" borderId="0" xfId="0" applyFont="1" applyAlignment="1" applyProtection="1">
      <alignment vertical="top" wrapText="1"/>
    </xf>
    <xf numFmtId="0" fontId="2"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13" fillId="0" borderId="0" xfId="0" applyFont="1" applyFill="1" applyAlignment="1" applyProtection="1"/>
    <xf numFmtId="0" fontId="13" fillId="0" borderId="0" xfId="0" applyFont="1" applyFill="1" applyBorder="1" applyAlignment="1" applyProtection="1"/>
    <xf numFmtId="0" fontId="13" fillId="2" borderId="0" xfId="0" applyFont="1" applyFill="1" applyBorder="1" applyAlignment="1" applyProtection="1"/>
    <xf numFmtId="2" fontId="13" fillId="0" borderId="0" xfId="0" applyNumberFormat="1" applyFont="1" applyFill="1" applyBorder="1" applyAlignment="1" applyProtection="1"/>
    <xf numFmtId="0" fontId="33" fillId="0" borderId="0" xfId="0" applyFont="1" applyFill="1" applyAlignment="1" applyProtection="1">
      <alignment horizontal="center" vertical="top"/>
    </xf>
    <xf numFmtId="0" fontId="2" fillId="0" borderId="0" xfId="0" applyFont="1" applyAlignment="1" applyProtection="1">
      <alignment vertical="center"/>
    </xf>
    <xf numFmtId="0" fontId="2"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2" fillId="0" borderId="0" xfId="0" applyFont="1" applyFill="1" applyAlignment="1" applyProtection="1">
      <alignment vertical="top"/>
    </xf>
    <xf numFmtId="2" fontId="13" fillId="11" borderId="3" xfId="0" applyNumberFormat="1" applyFont="1" applyFill="1" applyBorder="1" applyAlignment="1" applyProtection="1">
      <alignment horizontal="center" vertical="top" wrapText="1"/>
    </xf>
    <xf numFmtId="2" fontId="13" fillId="0" borderId="0" xfId="0" applyNumberFormat="1" applyFont="1" applyFill="1" applyBorder="1" applyAlignment="1" applyProtection="1">
      <alignment vertical="top"/>
    </xf>
    <xf numFmtId="0" fontId="33" fillId="0" borderId="0" xfId="0" applyFont="1" applyFill="1" applyBorder="1" applyAlignment="1" applyProtection="1">
      <alignment horizontal="center" vertical="top"/>
    </xf>
    <xf numFmtId="2" fontId="13" fillId="0" borderId="0" xfId="0" applyNumberFormat="1" applyFont="1" applyFill="1" applyBorder="1" applyAlignment="1" applyProtection="1">
      <alignment vertical="top" wrapText="1"/>
    </xf>
    <xf numFmtId="2" fontId="21" fillId="11" borderId="3" xfId="0" applyNumberFormat="1" applyFont="1" applyFill="1" applyBorder="1" applyAlignment="1" applyProtection="1">
      <alignment horizontal="center" vertical="top" wrapText="1"/>
    </xf>
    <xf numFmtId="0" fontId="2" fillId="2" borderId="0" xfId="0" applyFont="1" applyFill="1" applyAlignment="1" applyProtection="1">
      <alignment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vertical="center"/>
    </xf>
    <xf numFmtId="0" fontId="33" fillId="9" borderId="0" xfId="0" applyFont="1" applyFill="1" applyBorder="1" applyAlignment="1" applyProtection="1"/>
    <xf numFmtId="0" fontId="30" fillId="10" borderId="0" xfId="0" applyFont="1" applyFill="1" applyProtection="1"/>
    <xf numFmtId="0" fontId="2" fillId="9" borderId="0" xfId="0" applyFont="1" applyFill="1" applyProtection="1"/>
    <xf numFmtId="0" fontId="13"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22" fillId="0" borderId="0" xfId="0" applyFont="1" applyProtection="1"/>
    <xf numFmtId="0" fontId="22" fillId="2" borderId="0" xfId="0" applyFont="1" applyFill="1" applyProtection="1"/>
    <xf numFmtId="0" fontId="22" fillId="0" borderId="0" xfId="0" applyFont="1" applyFill="1" applyBorder="1" applyAlignment="1" applyProtection="1">
      <alignment horizontal="center"/>
    </xf>
    <xf numFmtId="0" fontId="21" fillId="0" borderId="0" xfId="0" applyFont="1" applyProtection="1"/>
    <xf numFmtId="0" fontId="21" fillId="0" borderId="0" xfId="0" applyFont="1" applyFill="1" applyBorder="1" applyProtection="1"/>
    <xf numFmtId="0" fontId="21" fillId="0" borderId="0" xfId="0" applyFont="1" applyAlignment="1" applyProtection="1">
      <alignment horizontal="left"/>
    </xf>
    <xf numFmtId="0" fontId="22" fillId="2" borderId="0" xfId="0" applyFont="1" applyFill="1" applyBorder="1" applyProtection="1"/>
    <xf numFmtId="0" fontId="33" fillId="2" borderId="0" xfId="0" applyFont="1" applyFill="1" applyBorder="1" applyAlignment="1" applyProtection="1">
      <alignment horizontal="center"/>
    </xf>
    <xf numFmtId="0" fontId="13" fillId="2" borderId="0" xfId="0" applyFont="1" applyFill="1" applyBorder="1" applyAlignment="1" applyProtection="1">
      <alignment vertical="center" wrapText="1"/>
    </xf>
    <xf numFmtId="2" fontId="13" fillId="0" borderId="0" xfId="0" applyNumberFormat="1" applyFont="1" applyProtection="1"/>
    <xf numFmtId="0" fontId="2" fillId="5" borderId="0" xfId="0" applyFont="1" applyFill="1" applyBorder="1" applyProtection="1"/>
    <xf numFmtId="0" fontId="13" fillId="2" borderId="0" xfId="0" applyFont="1" applyFill="1" applyBorder="1" applyAlignment="1" applyProtection="1">
      <alignment horizontal="left" vertical="center" wrapText="1" inden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wrapText="1" indent="1"/>
    </xf>
    <xf numFmtId="0" fontId="14" fillId="0" borderId="0" xfId="0" applyFont="1" applyAlignment="1" applyProtection="1">
      <alignment horizontal="left"/>
    </xf>
    <xf numFmtId="0" fontId="2" fillId="0" borderId="0" xfId="0" applyFont="1" applyAlignment="1" applyProtection="1">
      <alignment horizontal="left" wrapText="1"/>
    </xf>
    <xf numFmtId="0" fontId="14" fillId="0" borderId="0" xfId="0" applyFont="1" applyBorder="1" applyAlignment="1" applyProtection="1">
      <alignment vertical="top" wrapText="1"/>
    </xf>
    <xf numFmtId="0" fontId="14" fillId="0" borderId="0" xfId="0" applyFont="1" applyAlignment="1" applyProtection="1">
      <alignment horizontal="left" vertical="top" wrapText="1"/>
    </xf>
    <xf numFmtId="0" fontId="14" fillId="0" borderId="0" xfId="0" applyFont="1" applyFill="1" applyBorder="1" applyAlignment="1" applyProtection="1">
      <alignment horizontal="left" vertical="top" wrapText="1"/>
    </xf>
    <xf numFmtId="0" fontId="19" fillId="12" borderId="0" xfId="0" applyFont="1" applyFill="1" applyProtection="1"/>
    <xf numFmtId="0" fontId="28" fillId="0" borderId="0" xfId="0" applyFont="1" applyFill="1" applyProtection="1"/>
    <xf numFmtId="0" fontId="14" fillId="0" borderId="0" xfId="0" applyFont="1" applyAlignment="1" applyProtection="1">
      <alignment horizontal="center" vertical="center" wrapText="1"/>
    </xf>
    <xf numFmtId="0" fontId="1" fillId="0" borderId="0" xfId="0" applyFont="1" applyProtection="1"/>
    <xf numFmtId="0" fontId="14" fillId="12" borderId="0" xfId="0" applyFont="1" applyFill="1" applyBorder="1" applyAlignment="1" applyProtection="1">
      <alignment horizontal="center" vertical="center" wrapText="1"/>
    </xf>
    <xf numFmtId="0" fontId="0" fillId="0" borderId="0" xfId="0" applyFont="1" applyProtection="1"/>
    <xf numFmtId="0" fontId="14" fillId="0" borderId="0" xfId="0" applyFont="1" applyFill="1" applyBorder="1" applyAlignment="1" applyProtection="1">
      <alignment vertical="center" wrapText="1"/>
    </xf>
    <xf numFmtId="0" fontId="28" fillId="12" borderId="0" xfId="0" applyFont="1" applyFill="1" applyBorder="1" applyProtection="1"/>
    <xf numFmtId="0" fontId="18" fillId="0" borderId="0" xfId="0" applyFont="1" applyFill="1" applyBorder="1" applyAlignment="1" applyProtection="1">
      <alignment horizontal="center" vertical="center"/>
    </xf>
    <xf numFmtId="0" fontId="19" fillId="0" borderId="0" xfId="0" applyFont="1" applyAlignment="1" applyProtection="1">
      <alignment horizontal="center" vertical="center"/>
    </xf>
    <xf numFmtId="0" fontId="28" fillId="0" borderId="0" xfId="0" applyFont="1" applyAlignment="1" applyProtection="1">
      <alignment horizontal="center" vertical="center"/>
    </xf>
    <xf numFmtId="0" fontId="1" fillId="0" borderId="0" xfId="0" applyFont="1" applyAlignment="1" applyProtection="1"/>
    <xf numFmtId="0" fontId="28" fillId="12" borderId="0" xfId="0" applyFont="1" applyFill="1" applyBorder="1" applyAlignment="1" applyProtection="1"/>
    <xf numFmtId="0" fontId="23" fillId="0" borderId="0" xfId="0" applyFont="1" applyFill="1" applyProtection="1"/>
    <xf numFmtId="0" fontId="18" fillId="0" borderId="0" xfId="0" applyFont="1" applyFill="1" applyBorder="1" applyProtection="1"/>
    <xf numFmtId="0" fontId="19" fillId="0" borderId="0" xfId="0" applyFont="1" applyFill="1" applyBorder="1" applyProtection="1"/>
    <xf numFmtId="0" fontId="28" fillId="0" borderId="0" xfId="0" applyFont="1" applyFill="1" applyBorder="1" applyAlignment="1" applyProtection="1"/>
    <xf numFmtId="0" fontId="28" fillId="13" borderId="0" xfId="0" applyFont="1" applyFill="1" applyBorder="1" applyProtection="1"/>
    <xf numFmtId="0" fontId="19" fillId="13" borderId="0" xfId="0" applyFont="1" applyFill="1" applyBorder="1" applyAlignment="1" applyProtection="1">
      <alignment horizontal="left" vertical="top" wrapText="1"/>
    </xf>
    <xf numFmtId="0" fontId="18" fillId="13" borderId="0" xfId="0" applyFont="1" applyFill="1" applyBorder="1" applyAlignment="1" applyProtection="1">
      <alignment vertical="top" wrapText="1"/>
    </xf>
    <xf numFmtId="0" fontId="18" fillId="13" borderId="5" xfId="0" applyFont="1" applyFill="1" applyBorder="1" applyAlignment="1" applyProtection="1">
      <alignment vertical="top" wrapText="1"/>
    </xf>
    <xf numFmtId="0" fontId="19" fillId="13" borderId="0" xfId="0" applyFont="1" applyFill="1" applyBorder="1" applyAlignment="1" applyProtection="1"/>
    <xf numFmtId="2" fontId="18" fillId="13" borderId="0" xfId="0" applyNumberFormat="1" applyFont="1" applyFill="1" applyBorder="1" applyAlignment="1" applyProtection="1"/>
    <xf numFmtId="0" fontId="18" fillId="13" borderId="0" xfId="0" applyFont="1" applyFill="1" applyBorder="1" applyAlignment="1" applyProtection="1">
      <alignment horizontal="left" vertical="top"/>
    </xf>
    <xf numFmtId="0" fontId="25" fillId="13" borderId="0" xfId="0" applyFont="1" applyFill="1" applyBorder="1" applyProtection="1"/>
    <xf numFmtId="0" fontId="14" fillId="13" borderId="0" xfId="0" applyFont="1" applyFill="1" applyBorder="1" applyAlignment="1" applyProtection="1">
      <alignment horizontal="left" vertical="top"/>
    </xf>
    <xf numFmtId="0" fontId="24" fillId="13" borderId="0" xfId="0" applyFont="1" applyFill="1" applyBorder="1" applyProtection="1"/>
    <xf numFmtId="0" fontId="18" fillId="0" borderId="0" xfId="0" applyFont="1" applyFill="1" applyBorder="1" applyAlignment="1" applyProtection="1">
      <alignment horizontal="left" vertical="top"/>
    </xf>
    <xf numFmtId="0" fontId="19" fillId="13" borderId="0" xfId="0" applyFont="1" applyFill="1" applyBorder="1" applyAlignment="1" applyProtection="1">
      <alignment horizontal="left" vertical="top"/>
    </xf>
    <xf numFmtId="0" fontId="18" fillId="12" borderId="0" xfId="0" applyFont="1" applyFill="1" applyBorder="1" applyAlignment="1" applyProtection="1">
      <alignment horizontal="left" vertical="top"/>
    </xf>
    <xf numFmtId="0" fontId="19" fillId="13" borderId="0" xfId="0" applyFont="1" applyFill="1" applyBorder="1" applyProtection="1"/>
    <xf numFmtId="0" fontId="18" fillId="13" borderId="0" xfId="0" applyFont="1" applyFill="1" applyBorder="1" applyAlignment="1" applyProtection="1">
      <alignment horizontal="left" vertical="top" wrapText="1"/>
    </xf>
    <xf numFmtId="0" fontId="37" fillId="13" borderId="0" xfId="0" applyFont="1" applyFill="1" applyBorder="1" applyProtection="1"/>
    <xf numFmtId="0" fontId="26" fillId="13" borderId="0" xfId="0" applyFont="1" applyFill="1" applyBorder="1" applyAlignment="1" applyProtection="1">
      <alignment vertical="top"/>
    </xf>
    <xf numFmtId="2" fontId="26" fillId="13" borderId="0" xfId="0" applyNumberFormat="1" applyFont="1" applyFill="1" applyBorder="1" applyAlignment="1" applyProtection="1"/>
    <xf numFmtId="0" fontId="22" fillId="13" borderId="0" xfId="0" applyFont="1" applyFill="1" applyBorder="1" applyAlignment="1" applyProtection="1">
      <alignment horizontal="left" vertical="top" wrapText="1"/>
    </xf>
    <xf numFmtId="0" fontId="21" fillId="13" borderId="0" xfId="0" applyFont="1" applyFill="1" applyBorder="1" applyAlignment="1" applyProtection="1"/>
    <xf numFmtId="0" fontId="21" fillId="13" borderId="0" xfId="0" applyFont="1" applyFill="1" applyBorder="1" applyProtection="1"/>
    <xf numFmtId="10" fontId="26" fillId="13" borderId="0" xfId="0" applyNumberFormat="1" applyFont="1" applyFill="1" applyBorder="1" applyAlignment="1" applyProtection="1"/>
    <xf numFmtId="0" fontId="19" fillId="13" borderId="10" xfId="0" applyFont="1" applyFill="1" applyBorder="1" applyAlignment="1" applyProtection="1">
      <alignment horizontal="left" vertical="top"/>
    </xf>
    <xf numFmtId="0" fontId="28" fillId="13" borderId="10" xfId="0" applyFont="1" applyFill="1" applyBorder="1" applyAlignment="1" applyProtection="1"/>
    <xf numFmtId="0" fontId="19" fillId="13" borderId="10" xfId="0" applyFont="1" applyFill="1" applyBorder="1" applyAlignment="1" applyProtection="1"/>
    <xf numFmtId="0" fontId="19" fillId="13" borderId="11" xfId="0" applyFont="1" applyFill="1" applyBorder="1" applyAlignment="1" applyProtection="1"/>
    <xf numFmtId="0" fontId="19" fillId="0" borderId="0" xfId="0" applyFont="1" applyFill="1" applyAlignment="1" applyProtection="1"/>
    <xf numFmtId="2" fontId="19" fillId="0" borderId="0" xfId="0" applyNumberFormat="1" applyFont="1" applyFill="1" applyBorder="1" applyAlignment="1" applyProtection="1"/>
    <xf numFmtId="0" fontId="18" fillId="0" borderId="0" xfId="0" applyFont="1" applyFill="1" applyBorder="1" applyAlignment="1" applyProtection="1">
      <alignment wrapText="1"/>
    </xf>
    <xf numFmtId="0" fontId="38" fillId="0" borderId="0" xfId="0" applyFont="1" applyProtection="1"/>
    <xf numFmtId="0" fontId="7" fillId="0" borderId="0" xfId="0" applyFont="1" applyAlignment="1" applyProtection="1"/>
    <xf numFmtId="0" fontId="2" fillId="9" borderId="0" xfId="0" applyFont="1" applyFill="1" applyAlignment="1" applyProtection="1"/>
    <xf numFmtId="0" fontId="7" fillId="0" borderId="0" xfId="0" applyFont="1" applyAlignment="1" applyProtection="1">
      <alignment vertical="top" wrapText="1"/>
    </xf>
    <xf numFmtId="0" fontId="11" fillId="0" borderId="0" xfId="0" applyFont="1" applyAlignment="1" applyProtection="1">
      <alignment vertical="top" wrapText="1"/>
    </xf>
    <xf numFmtId="0" fontId="5"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13"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3" fillId="14" borderId="1" xfId="0" applyFont="1" applyFill="1" applyBorder="1" applyAlignment="1" applyProtection="1">
      <alignment horizontal="center"/>
    </xf>
    <xf numFmtId="0" fontId="12" fillId="14" borderId="1" xfId="0" applyFont="1" applyFill="1" applyBorder="1" applyAlignment="1" applyProtection="1">
      <alignment horizontal="center"/>
    </xf>
    <xf numFmtId="0" fontId="21" fillId="14" borderId="1" xfId="0" applyFont="1" applyFill="1" applyBorder="1" applyAlignment="1" applyProtection="1">
      <alignment horizontal="center"/>
    </xf>
    <xf numFmtId="0" fontId="6" fillId="0" borderId="0" xfId="0" applyFont="1" applyBorder="1" applyAlignment="1" applyProtection="1">
      <alignment wrapText="1"/>
    </xf>
    <xf numFmtId="0" fontId="41" fillId="15" borderId="0" xfId="0" applyFont="1" applyFill="1" applyProtection="1"/>
    <xf numFmtId="0" fontId="2" fillId="15" borderId="0" xfId="0" applyFont="1" applyFill="1" applyProtection="1"/>
    <xf numFmtId="0" fontId="2" fillId="16" borderId="0" xfId="0" applyFont="1" applyFill="1" applyProtection="1"/>
    <xf numFmtId="0" fontId="2" fillId="16" borderId="0" xfId="0" applyFont="1" applyFill="1" applyBorder="1" applyProtection="1"/>
    <xf numFmtId="0" fontId="14" fillId="15" borderId="0" xfId="0" applyFont="1" applyFill="1" applyProtection="1"/>
    <xf numFmtId="0" fontId="2" fillId="0" borderId="0" xfId="0" applyFont="1" applyProtection="1"/>
    <xf numFmtId="0" fontId="2" fillId="2" borderId="0" xfId="0" applyFont="1" applyFill="1" applyProtection="1"/>
    <xf numFmtId="2" fontId="14" fillId="0" borderId="0" xfId="0" applyNumberFormat="1" applyFont="1" applyFill="1" applyBorder="1" applyAlignment="1" applyProtection="1"/>
    <xf numFmtId="2" fontId="2" fillId="0" borderId="0" xfId="0" applyNumberFormat="1" applyFont="1" applyFill="1" applyBorder="1" applyAlignment="1" applyProtection="1"/>
    <xf numFmtId="0" fontId="18" fillId="0" borderId="0" xfId="0" applyFont="1" applyFill="1" applyAlignment="1" applyProtection="1">
      <alignment horizontal="center" vertical="center"/>
    </xf>
    <xf numFmtId="0" fontId="19" fillId="12" borderId="0" xfId="0" applyFont="1" applyFill="1" applyBorder="1" applyAlignment="1" applyProtection="1">
      <alignment horizontal="center" vertical="center"/>
    </xf>
    <xf numFmtId="0" fontId="8" fillId="0" borderId="0" xfId="0" applyFont="1" applyBorder="1" applyAlignment="1" applyProtection="1">
      <alignment wrapText="1"/>
    </xf>
    <xf numFmtId="0" fontId="9" fillId="2" borderId="0" xfId="0" applyFont="1" applyFill="1" applyBorder="1" applyProtection="1"/>
    <xf numFmtId="0" fontId="9" fillId="0" borderId="0" xfId="0" applyFont="1" applyProtection="1"/>
    <xf numFmtId="0" fontId="2" fillId="9" borderId="0" xfId="0" applyFont="1" applyFill="1" applyBorder="1" applyAlignment="1" applyProtection="1"/>
    <xf numFmtId="0" fontId="2" fillId="0" borderId="0" xfId="0" applyFont="1" applyFill="1" applyAlignment="1" applyProtection="1"/>
    <xf numFmtId="0" fontId="7" fillId="0" borderId="0" xfId="0" applyFont="1" applyAlignment="1" applyProtection="1">
      <alignment horizontal="left"/>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43"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Alignment="1" applyProtection="1">
      <alignment horizontal="left"/>
    </xf>
    <xf numFmtId="0" fontId="44" fillId="4" borderId="1" xfId="0" applyFont="1" applyFill="1" applyBorder="1" applyAlignment="1" applyProtection="1">
      <alignment horizontal="center" vertical="center"/>
      <protection locked="0"/>
    </xf>
    <xf numFmtId="0" fontId="7" fillId="0" borderId="0" xfId="0" applyFont="1" applyFill="1" applyProtection="1"/>
    <xf numFmtId="0" fontId="6" fillId="0" borderId="0" xfId="0" applyFont="1" applyFill="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alignment horizontal="left"/>
    </xf>
    <xf numFmtId="0" fontId="7" fillId="0" borderId="0" xfId="0" applyFont="1" applyFill="1" applyBorder="1" applyProtection="1"/>
    <xf numFmtId="0" fontId="2" fillId="0" borderId="0" xfId="0" applyFont="1" applyFill="1" applyBorder="1" applyAlignment="1" applyProtection="1">
      <alignment horizontal="center"/>
    </xf>
    <xf numFmtId="0" fontId="45" fillId="0" borderId="0" xfId="0" applyFont="1" applyFill="1" applyAlignment="1" applyProtection="1">
      <alignment horizontal="left" vertical="top"/>
    </xf>
    <xf numFmtId="0" fontId="2" fillId="0" borderId="0" xfId="0" applyFont="1" applyFill="1" applyBorder="1" applyAlignment="1" applyProtection="1">
      <alignment vertical="center" wrapText="1"/>
    </xf>
    <xf numFmtId="0" fontId="2" fillId="2" borderId="0" xfId="0" applyFont="1" applyFill="1" applyAlignment="1" applyProtection="1"/>
    <xf numFmtId="0" fontId="19" fillId="13" borderId="4" xfId="0" applyFont="1" applyFill="1" applyBorder="1" applyAlignment="1" applyProtection="1">
      <alignment horizontal="left" indent="1"/>
    </xf>
    <xf numFmtId="0" fontId="19" fillId="13" borderId="4" xfId="0" applyFont="1" applyFill="1" applyBorder="1" applyProtection="1"/>
    <xf numFmtId="2" fontId="14" fillId="13" borderId="0" xfId="0" applyNumberFormat="1" applyFont="1" applyFill="1" applyBorder="1" applyAlignment="1" applyProtection="1">
      <alignment horizontal="right" vertical="top"/>
    </xf>
    <xf numFmtId="1" fontId="18" fillId="13" borderId="5" xfId="0" applyNumberFormat="1" applyFont="1" applyFill="1" applyBorder="1" applyAlignment="1" applyProtection="1"/>
    <xf numFmtId="0" fontId="19" fillId="13" borderId="5" xfId="0" applyFont="1" applyFill="1" applyBorder="1" applyAlignment="1" applyProtection="1"/>
    <xf numFmtId="0" fontId="24" fillId="13" borderId="5" xfId="0" applyFont="1" applyFill="1" applyBorder="1" applyProtection="1"/>
    <xf numFmtId="0" fontId="19" fillId="13" borderId="5" xfId="0" applyFont="1" applyFill="1" applyBorder="1" applyProtection="1"/>
    <xf numFmtId="0" fontId="14" fillId="13" borderId="5" xfId="0" applyFont="1" applyFill="1" applyBorder="1" applyProtection="1"/>
    <xf numFmtId="2" fontId="18" fillId="13" borderId="0" xfId="0" applyNumberFormat="1" applyFont="1" applyFill="1" applyBorder="1" applyAlignment="1" applyProtection="1">
      <alignment horizontal="center"/>
    </xf>
    <xf numFmtId="0" fontId="45" fillId="12" borderId="0" xfId="0" applyFont="1" applyFill="1" applyAlignment="1" applyProtection="1">
      <alignment horizontal="left" vertical="top"/>
    </xf>
    <xf numFmtId="0" fontId="2" fillId="18" borderId="0" xfId="0" applyFont="1" applyFill="1" applyProtection="1"/>
    <xf numFmtId="0" fontId="13" fillId="18" borderId="0" xfId="0" applyFont="1" applyFill="1" applyProtection="1"/>
    <xf numFmtId="0" fontId="13" fillId="18" borderId="0" xfId="0" applyFont="1" applyFill="1" applyBorder="1" applyAlignment="1" applyProtection="1">
      <alignment horizontal="center"/>
    </xf>
    <xf numFmtId="0" fontId="40" fillId="0" borderId="0" xfId="0" applyFont="1" applyBorder="1" applyAlignment="1" applyProtection="1"/>
    <xf numFmtId="0" fontId="2" fillId="18" borderId="0" xfId="0" applyFont="1" applyFill="1" applyBorder="1" applyProtection="1"/>
    <xf numFmtId="0" fontId="33" fillId="0" borderId="0" xfId="0" applyFont="1" applyFill="1" applyBorder="1" applyAlignment="1" applyProtection="1">
      <alignment horizontal="center"/>
    </xf>
    <xf numFmtId="0" fontId="14" fillId="0" borderId="0" xfId="0" applyFont="1" applyFill="1" applyAlignment="1" applyProtection="1">
      <alignment horizontal="left" vertical="top"/>
    </xf>
    <xf numFmtId="0" fontId="22" fillId="4" borderId="1" xfId="0" applyFont="1" applyFill="1" applyBorder="1" applyAlignment="1" applyProtection="1">
      <alignment horizontal="center"/>
      <protection locked="0"/>
    </xf>
    <xf numFmtId="0" fontId="14" fillId="0" borderId="0" xfId="0" applyFont="1" applyFill="1" applyBorder="1" applyAlignment="1" applyProtection="1">
      <alignment vertical="top" wrapText="1"/>
    </xf>
    <xf numFmtId="0" fontId="45" fillId="0" borderId="0" xfId="0" applyFont="1" applyFill="1" applyAlignment="1" applyProtection="1">
      <alignment horizontal="center" vertical="top"/>
    </xf>
    <xf numFmtId="0" fontId="49" fillId="0" borderId="0" xfId="1" applyFont="1" applyFill="1" applyBorder="1" applyAlignment="1" applyProtection="1">
      <alignment horizontal="left" vertical="top"/>
    </xf>
    <xf numFmtId="0" fontId="2" fillId="9" borderId="0" xfId="0" applyFont="1" applyFill="1" applyAlignment="1" applyProtection="1">
      <alignment horizontal="left" vertical="top" wrapText="1"/>
    </xf>
    <xf numFmtId="0" fontId="2" fillId="9" borderId="0" xfId="0" applyFont="1" applyFill="1" applyAlignment="1" applyProtection="1">
      <alignment vertical="top" wrapText="1"/>
    </xf>
    <xf numFmtId="0" fontId="5" fillId="19" borderId="0" xfId="0" applyFont="1" applyFill="1" applyBorder="1" applyAlignment="1" applyProtection="1">
      <alignment vertical="top" wrapText="1"/>
    </xf>
    <xf numFmtId="0" fontId="45" fillId="0" borderId="0" xfId="0" applyFont="1" applyFill="1" applyAlignment="1" applyProtection="1">
      <alignment vertical="top"/>
    </xf>
    <xf numFmtId="0" fontId="7" fillId="2" borderId="0" xfId="0" applyFont="1" applyFill="1" applyAlignment="1" applyProtection="1">
      <alignment horizontal="left"/>
    </xf>
    <xf numFmtId="0" fontId="7" fillId="19" borderId="0" xfId="0" applyFont="1" applyFill="1" applyBorder="1" applyAlignment="1" applyProtection="1">
      <alignment vertical="top" wrapText="1"/>
    </xf>
    <xf numFmtId="0" fontId="53" fillId="0" borderId="0" xfId="0" applyFont="1" applyFill="1" applyBorder="1" applyAlignment="1" applyProtection="1">
      <alignment vertical="top" wrapText="1"/>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wrapText="1"/>
    </xf>
    <xf numFmtId="0" fontId="7" fillId="19" borderId="0" xfId="0" applyFont="1" applyFill="1" applyBorder="1" applyAlignment="1" applyProtection="1">
      <alignment horizontal="left" vertical="top" wrapText="1"/>
    </xf>
    <xf numFmtId="0" fontId="40" fillId="4" borderId="1" xfId="0" applyFont="1" applyFill="1" applyBorder="1" applyAlignment="1" applyProtection="1">
      <alignment horizontal="center" vertical="center"/>
      <protection locked="0"/>
    </xf>
    <xf numFmtId="0" fontId="5" fillId="19" borderId="6" xfId="0" applyFont="1" applyFill="1" applyBorder="1" applyAlignment="1" applyProtection="1">
      <alignment horizontal="left" vertical="top"/>
    </xf>
    <xf numFmtId="0" fontId="5" fillId="19" borderId="7" xfId="0" applyFont="1" applyFill="1" applyBorder="1" applyAlignment="1" applyProtection="1">
      <alignment vertical="top" wrapText="1"/>
    </xf>
    <xf numFmtId="0" fontId="0" fillId="19" borderId="8" xfId="0" applyFill="1" applyBorder="1" applyAlignment="1" applyProtection="1">
      <alignment vertical="top" wrapText="1"/>
    </xf>
    <xf numFmtId="0" fontId="7" fillId="19" borderId="4" xfId="0" applyFont="1" applyFill="1" applyBorder="1" applyAlignment="1" applyProtection="1">
      <alignment vertical="top" wrapText="1"/>
    </xf>
    <xf numFmtId="0" fontId="7" fillId="19" borderId="5" xfId="0" applyFont="1" applyFill="1" applyBorder="1" applyAlignment="1" applyProtection="1">
      <alignment vertical="top" wrapText="1"/>
    </xf>
    <xf numFmtId="0" fontId="11" fillId="19" borderId="4" xfId="0" applyFont="1" applyFill="1" applyBorder="1" applyAlignment="1" applyProtection="1">
      <alignment vertical="top" wrapText="1"/>
    </xf>
    <xf numFmtId="0" fontId="11" fillId="19" borderId="5" xfId="0" applyFont="1" applyFill="1" applyBorder="1" applyAlignment="1" applyProtection="1">
      <alignment vertical="top" wrapText="1"/>
    </xf>
    <xf numFmtId="0" fontId="39" fillId="19" borderId="0" xfId="0" applyFont="1" applyFill="1" applyBorder="1" applyAlignment="1" applyProtection="1">
      <alignment horizontal="left" vertical="top" wrapText="1" readingOrder="1"/>
    </xf>
    <xf numFmtId="0" fontId="7" fillId="19" borderId="0" xfId="0" applyFont="1" applyFill="1" applyBorder="1" applyAlignment="1" applyProtection="1">
      <alignment vertical="top"/>
    </xf>
    <xf numFmtId="0" fontId="7" fillId="19" borderId="4" xfId="0" applyFont="1" applyFill="1" applyBorder="1" applyAlignment="1" applyProtection="1">
      <alignment horizontal="left"/>
    </xf>
    <xf numFmtId="0" fontId="7" fillId="19" borderId="0" xfId="0" applyFont="1" applyFill="1" applyBorder="1" applyAlignment="1" applyProtection="1">
      <alignment horizontal="left"/>
    </xf>
    <xf numFmtId="0" fontId="7" fillId="19" borderId="5" xfId="0" applyFont="1" applyFill="1" applyBorder="1" applyAlignment="1" applyProtection="1">
      <alignment horizontal="left"/>
    </xf>
    <xf numFmtId="0" fontId="7" fillId="19" borderId="4" xfId="0" applyFont="1" applyFill="1" applyBorder="1" applyProtection="1"/>
    <xf numFmtId="0" fontId="53" fillId="19" borderId="5" xfId="0" applyFont="1" applyFill="1" applyBorder="1" applyAlignment="1" applyProtection="1">
      <alignment vertical="top" wrapText="1"/>
    </xf>
    <xf numFmtId="0" fontId="5" fillId="19" borderId="4" xfId="0" applyFont="1" applyFill="1" applyBorder="1" applyProtection="1"/>
    <xf numFmtId="0" fontId="45" fillId="19" borderId="0" xfId="0" applyFont="1" applyFill="1" applyBorder="1" applyAlignment="1" applyProtection="1">
      <alignment horizontal="center" vertical="top"/>
    </xf>
    <xf numFmtId="0" fontId="0" fillId="19" borderId="5" xfId="0" applyFill="1" applyBorder="1" applyAlignment="1" applyProtection="1">
      <alignment vertical="top" wrapText="1"/>
    </xf>
    <xf numFmtId="0" fontId="7" fillId="19" borderId="4" xfId="0" applyFont="1" applyFill="1" applyBorder="1" applyAlignment="1" applyProtection="1">
      <alignment horizontal="left" vertical="top"/>
    </xf>
    <xf numFmtId="0" fontId="5" fillId="19" borderId="9" xfId="0" applyFont="1" applyFill="1" applyBorder="1" applyAlignment="1" applyProtection="1">
      <alignment horizontal="left" vertical="top"/>
    </xf>
    <xf numFmtId="0" fontId="5" fillId="19" borderId="10" xfId="0" applyFont="1" applyFill="1" applyBorder="1" applyAlignment="1" applyProtection="1">
      <alignment vertical="top" wrapText="1"/>
    </xf>
    <xf numFmtId="0" fontId="0" fillId="19" borderId="11" xfId="0" applyFill="1" applyBorder="1" applyAlignment="1" applyProtection="1">
      <alignment vertical="top" wrapText="1"/>
    </xf>
    <xf numFmtId="0" fontId="16" fillId="0" borderId="0" xfId="0" applyFont="1" applyAlignment="1" applyProtection="1">
      <alignment vertical="top" wrapText="1"/>
    </xf>
    <xf numFmtId="0" fontId="0" fillId="0" borderId="0" xfId="0" applyAlignment="1">
      <alignment horizontal="left" vertical="top" wrapText="1"/>
    </xf>
    <xf numFmtId="0" fontId="13" fillId="0" borderId="0" xfId="0" applyFont="1" applyFill="1" applyProtection="1"/>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16" fillId="0" borderId="0" xfId="0" applyFont="1" applyBorder="1" applyAlignment="1" applyProtection="1">
      <alignment vertical="center" wrapText="1"/>
    </xf>
    <xf numFmtId="0" fontId="13" fillId="0" borderId="0" xfId="0" applyFont="1" applyAlignment="1" applyProtection="1">
      <alignment horizontal="left" vertical="top"/>
    </xf>
    <xf numFmtId="0" fontId="2" fillId="0" borderId="0" xfId="0" applyFont="1" applyAlignment="1" applyProtection="1">
      <alignment horizontal="center" vertical="top"/>
    </xf>
    <xf numFmtId="0" fontId="0" fillId="0" borderId="0" xfId="0" applyAlignment="1">
      <alignment vertical="top" wrapText="1"/>
    </xf>
    <xf numFmtId="0" fontId="45" fillId="0" borderId="0" xfId="0" applyFont="1" applyFill="1" applyAlignment="1" applyProtection="1">
      <alignment horizontal="center" vertical="top"/>
    </xf>
    <xf numFmtId="0" fontId="45" fillId="9" borderId="0" xfId="0" applyFont="1" applyFill="1" applyAlignment="1" applyProtection="1">
      <alignment horizontal="center" vertical="top"/>
    </xf>
    <xf numFmtId="0" fontId="49" fillId="9" borderId="0" xfId="1" applyFont="1" applyFill="1" applyAlignment="1" applyProtection="1">
      <alignment horizontal="left"/>
    </xf>
    <xf numFmtId="0" fontId="49" fillId="0" borderId="0" xfId="1" applyFont="1" applyAlignment="1" applyProtection="1"/>
    <xf numFmtId="0" fontId="49" fillId="0" borderId="0" xfId="1" applyFont="1" applyAlignment="1" applyProtection="1">
      <alignment horizontal="left"/>
    </xf>
    <xf numFmtId="0" fontId="49" fillId="19" borderId="0" xfId="1" applyFont="1" applyFill="1" applyBorder="1" applyAlignment="1" applyProtection="1">
      <alignment vertical="top" wrapText="1"/>
      <protection locked="0"/>
    </xf>
    <xf numFmtId="0" fontId="49" fillId="19" borderId="5" xfId="1" applyFont="1" applyFill="1" applyBorder="1" applyAlignment="1" applyProtection="1">
      <alignment vertical="top" wrapText="1"/>
      <protection locked="0"/>
    </xf>
    <xf numFmtId="0" fontId="14"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16" fillId="0" borderId="0" xfId="0" applyFont="1" applyAlignment="1" applyProtection="1">
      <alignment horizontal="left" vertical="top" wrapText="1"/>
    </xf>
    <xf numFmtId="2" fontId="18" fillId="0" borderId="0" xfId="0" applyNumberFormat="1" applyFont="1" applyFill="1" applyBorder="1" applyAlignment="1" applyProtection="1">
      <alignment horizontal="center" vertical="center"/>
    </xf>
    <xf numFmtId="2" fontId="18" fillId="11" borderId="12" xfId="0" applyNumberFormat="1" applyFont="1" applyFill="1" applyBorder="1" applyAlignment="1" applyProtection="1">
      <alignment horizontal="center"/>
    </xf>
    <xf numFmtId="2" fontId="18" fillId="11" borderId="13" xfId="0" applyNumberFormat="1" applyFont="1" applyFill="1" applyBorder="1" applyAlignment="1" applyProtection="1">
      <alignment horizontal="center"/>
    </xf>
    <xf numFmtId="2" fontId="18" fillId="11" borderId="14" xfId="0" applyNumberFormat="1" applyFont="1" applyFill="1" applyBorder="1" applyAlignment="1" applyProtection="1">
      <alignment horizontal="center"/>
    </xf>
    <xf numFmtId="0" fontId="16" fillId="13" borderId="9" xfId="0" applyFont="1" applyFill="1" applyBorder="1" applyAlignment="1" applyProtection="1">
      <alignment horizontal="center" vertical="center" wrapText="1"/>
    </xf>
    <xf numFmtId="0" fontId="16" fillId="13" borderId="10" xfId="0" applyFont="1" applyFill="1" applyBorder="1" applyAlignment="1" applyProtection="1">
      <alignment horizontal="center" vertical="center" wrapText="1"/>
    </xf>
    <xf numFmtId="0" fontId="16" fillId="13" borderId="11" xfId="0" applyFont="1" applyFill="1" applyBorder="1" applyAlignment="1" applyProtection="1">
      <alignment horizontal="center" vertical="center" wrapText="1"/>
    </xf>
    <xf numFmtId="0" fontId="33" fillId="0" borderId="0" xfId="0" applyFont="1" applyFill="1" applyBorder="1" applyAlignment="1" applyProtection="1">
      <alignment horizontal="center"/>
    </xf>
    <xf numFmtId="2" fontId="18" fillId="11" borderId="3" xfId="0" applyNumberFormat="1" applyFont="1" applyFill="1" applyBorder="1" applyAlignment="1" applyProtection="1">
      <alignment horizontal="center"/>
    </xf>
    <xf numFmtId="2" fontId="13" fillId="4"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wrapText="1"/>
    </xf>
    <xf numFmtId="10" fontId="13" fillId="6" borderId="1" xfId="0" applyNumberFormat="1" applyFont="1" applyFill="1" applyBorder="1" applyAlignment="1" applyProtection="1">
      <alignment horizontal="center" vertical="center"/>
    </xf>
    <xf numFmtId="2" fontId="13" fillId="14" borderId="1" xfId="0" applyNumberFormat="1" applyFont="1" applyFill="1" applyBorder="1" applyAlignment="1" applyProtection="1">
      <alignment horizontal="center" vertical="center"/>
    </xf>
    <xf numFmtId="0" fontId="45" fillId="0" borderId="0" xfId="0" applyFont="1" applyFill="1" applyAlignment="1" applyProtection="1">
      <alignment horizontal="center" vertical="top"/>
    </xf>
    <xf numFmtId="0" fontId="49" fillId="0" borderId="0" xfId="1" applyFont="1" applyFill="1" applyBorder="1" applyAlignment="1" applyProtection="1">
      <alignment horizontal="left" vertical="top"/>
      <protection locked="0"/>
    </xf>
    <xf numFmtId="0" fontId="49" fillId="0" borderId="0" xfId="1" applyFont="1" applyAlignment="1" applyProtection="1">
      <alignment horizontal="left"/>
      <protection locked="0"/>
    </xf>
    <xf numFmtId="0" fontId="33" fillId="7" borderId="0" xfId="0" applyFont="1" applyFill="1" applyBorder="1" applyAlignment="1" applyProtection="1">
      <alignment horizontal="center"/>
    </xf>
    <xf numFmtId="0" fontId="33" fillId="7" borderId="1" xfId="0" applyFont="1" applyFill="1" applyBorder="1" applyAlignment="1" applyProtection="1">
      <alignment horizontal="center"/>
    </xf>
    <xf numFmtId="0" fontId="49" fillId="9" borderId="0" xfId="1" applyFont="1" applyFill="1" applyAlignment="1" applyProtection="1">
      <alignment horizontal="left"/>
      <protection locked="0"/>
    </xf>
    <xf numFmtId="0" fontId="14"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2" fillId="9" borderId="0" xfId="0" applyFont="1" applyFill="1" applyAlignment="1" applyProtection="1">
      <alignment horizontal="left" vertical="top" wrapText="1"/>
    </xf>
    <xf numFmtId="0" fontId="2" fillId="2" borderId="0" xfId="0" applyFont="1" applyFill="1" applyAlignment="1" applyProtection="1">
      <alignment horizontal="left" vertical="center" wrapText="1"/>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7" fillId="6" borderId="1" xfId="0" applyFont="1" applyFill="1" applyBorder="1" applyAlignment="1" applyProtection="1">
      <alignment horizontal="center"/>
    </xf>
    <xf numFmtId="0" fontId="44" fillId="6" borderId="1" xfId="0" applyFont="1" applyFill="1" applyBorder="1" applyAlignment="1" applyProtection="1">
      <alignment horizontal="center"/>
    </xf>
    <xf numFmtId="0" fontId="7" fillId="4" borderId="1" xfId="0" applyFont="1" applyFill="1" applyBorder="1" applyAlignment="1" applyProtection="1">
      <alignment horizontal="center"/>
      <protection locked="0"/>
    </xf>
    <xf numFmtId="0" fontId="42" fillId="7" borderId="0" xfId="0" applyFont="1" applyFill="1" applyBorder="1" applyAlignment="1" applyProtection="1">
      <alignment horizontal="center" vertical="top"/>
    </xf>
    <xf numFmtId="0" fontId="7" fillId="0" borderId="0" xfId="0" applyFont="1" applyAlignment="1" applyProtection="1">
      <alignment horizontal="left" vertical="top" wrapText="1"/>
    </xf>
    <xf numFmtId="0" fontId="19" fillId="0" borderId="0" xfId="0" applyFont="1" applyAlignment="1" applyProtection="1">
      <alignment horizontal="left" vertical="top" wrapText="1"/>
    </xf>
    <xf numFmtId="0" fontId="45" fillId="9" borderId="0" xfId="0" applyFont="1" applyFill="1" applyAlignment="1" applyProtection="1">
      <alignment horizontal="center" vertical="top"/>
    </xf>
    <xf numFmtId="0" fontId="17" fillId="0" borderId="0" xfId="0" applyFont="1" applyBorder="1" applyAlignment="1" applyProtection="1">
      <alignment horizontal="left" vertical="top" wrapText="1"/>
    </xf>
    <xf numFmtId="2" fontId="16" fillId="0" borderId="0" xfId="0" applyNumberFormat="1" applyFont="1" applyFill="1" applyBorder="1" applyAlignment="1" applyProtection="1">
      <alignment horizontal="center"/>
    </xf>
    <xf numFmtId="0" fontId="18" fillId="13" borderId="4" xfId="0" applyFont="1" applyFill="1" applyBorder="1" applyAlignment="1" applyProtection="1">
      <alignment horizontal="center"/>
    </xf>
    <xf numFmtId="0" fontId="18" fillId="13" borderId="0" xfId="0" applyFont="1" applyFill="1" applyBorder="1" applyAlignment="1" applyProtection="1">
      <alignment horizontal="center"/>
    </xf>
    <xf numFmtId="2" fontId="16" fillId="11" borderId="12" xfId="0" applyNumberFormat="1" applyFont="1" applyFill="1" applyBorder="1" applyAlignment="1" applyProtection="1">
      <alignment horizontal="center" vertical="top"/>
    </xf>
    <xf numFmtId="2" fontId="16" fillId="11" borderId="14" xfId="0" applyNumberFormat="1" applyFont="1" applyFill="1" applyBorder="1" applyAlignment="1" applyProtection="1">
      <alignment horizontal="center" vertical="top"/>
    </xf>
    <xf numFmtId="2" fontId="16" fillId="11" borderId="12" xfId="0" applyNumberFormat="1" applyFont="1" applyFill="1" applyBorder="1" applyAlignment="1" applyProtection="1">
      <alignment horizontal="center"/>
    </xf>
    <xf numFmtId="2" fontId="16" fillId="11" borderId="13" xfId="0" applyNumberFormat="1" applyFont="1" applyFill="1" applyBorder="1" applyAlignment="1" applyProtection="1">
      <alignment horizontal="center"/>
    </xf>
    <xf numFmtId="2" fontId="16" fillId="11" borderId="14" xfId="0" applyNumberFormat="1" applyFont="1" applyFill="1" applyBorder="1" applyAlignment="1" applyProtection="1">
      <alignment horizontal="center"/>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center" wrapText="1" indent="1"/>
    </xf>
    <xf numFmtId="0" fontId="52" fillId="19" borderId="0" xfId="0" applyFont="1" applyFill="1" applyBorder="1" applyAlignment="1" applyProtection="1">
      <alignment horizontal="center" vertical="top"/>
    </xf>
    <xf numFmtId="0" fontId="49" fillId="19" borderId="0" xfId="1" applyFont="1" applyFill="1" applyBorder="1" applyAlignment="1" applyProtection="1">
      <alignment horizontal="left"/>
      <protection locked="0"/>
    </xf>
    <xf numFmtId="0" fontId="49" fillId="19" borderId="0" xfId="1" applyFont="1" applyFill="1" applyBorder="1" applyAlignment="1" applyProtection="1">
      <alignment horizontal="left" vertical="top"/>
      <protection locked="0"/>
    </xf>
    <xf numFmtId="0" fontId="16" fillId="0" borderId="0" xfId="0" applyFont="1" applyFill="1" applyAlignment="1" applyProtection="1">
      <alignment horizontal="left" vertical="top" wrapText="1"/>
    </xf>
    <xf numFmtId="0" fontId="16" fillId="0" borderId="5" xfId="0" applyFont="1" applyFill="1" applyBorder="1" applyAlignment="1" applyProtection="1">
      <alignment horizontal="left" vertical="top" wrapText="1"/>
    </xf>
    <xf numFmtId="0" fontId="49" fillId="0" borderId="0" xfId="1" applyFont="1" applyFill="1" applyBorder="1" applyAlignment="1" applyProtection="1">
      <alignment horizontal="left"/>
      <protection locked="0"/>
    </xf>
    <xf numFmtId="0" fontId="13" fillId="2" borderId="2" xfId="0" applyFont="1" applyFill="1" applyBorder="1" applyAlignment="1" applyProtection="1">
      <alignment horizontal="center"/>
    </xf>
    <xf numFmtId="0" fontId="33" fillId="7" borderId="0" xfId="0" applyFont="1" applyFill="1" applyBorder="1" applyAlignment="1" applyProtection="1">
      <alignment horizontal="center" vertical="top"/>
    </xf>
    <xf numFmtId="2" fontId="13" fillId="8" borderId="12" xfId="0" applyNumberFormat="1" applyFont="1" applyFill="1" applyBorder="1" applyAlignment="1" applyProtection="1">
      <alignment horizontal="center" vertical="top" wrapText="1"/>
      <protection locked="0"/>
    </xf>
    <xf numFmtId="2" fontId="13" fillId="8" borderId="13" xfId="0" applyNumberFormat="1" applyFont="1" applyFill="1" applyBorder="1" applyAlignment="1" applyProtection="1">
      <alignment horizontal="center" vertical="top" wrapText="1"/>
      <protection locked="0"/>
    </xf>
    <xf numFmtId="2" fontId="13" fillId="8" borderId="14" xfId="0" applyNumberFormat="1" applyFont="1" applyFill="1" applyBorder="1" applyAlignment="1" applyProtection="1">
      <alignment horizontal="center" vertical="top" wrapText="1"/>
      <protection locked="0"/>
    </xf>
    <xf numFmtId="0" fontId="2" fillId="8" borderId="12" xfId="0" applyFont="1" applyFill="1" applyBorder="1" applyAlignment="1" applyProtection="1">
      <alignment horizontal="left" wrapText="1"/>
      <protection locked="0"/>
    </xf>
    <xf numFmtId="0" fontId="2" fillId="8" borderId="13" xfId="0" applyFont="1" applyFill="1" applyBorder="1" applyAlignment="1" applyProtection="1">
      <alignment horizontal="left" wrapText="1"/>
      <protection locked="0"/>
    </xf>
    <xf numFmtId="0" fontId="2" fillId="8" borderId="14" xfId="0" applyFont="1" applyFill="1" applyBorder="1" applyAlignment="1" applyProtection="1">
      <alignment horizontal="left" wrapText="1"/>
      <protection locked="0"/>
    </xf>
    <xf numFmtId="2" fontId="13" fillId="4" borderId="1" xfId="0" applyNumberFormat="1" applyFont="1" applyFill="1" applyBorder="1" applyAlignment="1" applyProtection="1">
      <alignment horizontal="center"/>
      <protection locked="0"/>
    </xf>
    <xf numFmtId="2" fontId="13" fillId="6" borderId="1" xfId="0" applyNumberFormat="1" applyFont="1" applyFill="1" applyBorder="1" applyAlignment="1" applyProtection="1">
      <alignment horizontal="center"/>
    </xf>
    <xf numFmtId="0" fontId="2" fillId="4" borderId="1" xfId="0" applyFont="1" applyFill="1" applyBorder="1" applyAlignment="1" applyProtection="1">
      <alignment horizontal="left"/>
      <protection locked="0"/>
    </xf>
    <xf numFmtId="0" fontId="13" fillId="0" borderId="0" xfId="0" applyFont="1" applyBorder="1" applyAlignment="1" applyProtection="1">
      <alignment horizontal="left"/>
    </xf>
    <xf numFmtId="0" fontId="47" fillId="0" borderId="0" xfId="0" applyFont="1" applyBorder="1" applyAlignment="1" applyProtection="1">
      <alignment horizontal="center"/>
    </xf>
    <xf numFmtId="0" fontId="33" fillId="7" borderId="10" xfId="0" applyFont="1" applyFill="1" applyBorder="1" applyAlignment="1" applyProtection="1">
      <alignment horizontal="center"/>
    </xf>
    <xf numFmtId="2" fontId="13" fillId="11" borderId="12" xfId="0" applyNumberFormat="1" applyFont="1" applyFill="1" applyBorder="1" applyAlignment="1" applyProtection="1">
      <alignment horizontal="center" vertical="top" wrapText="1"/>
    </xf>
    <xf numFmtId="2" fontId="13" fillId="11" borderId="13" xfId="0" applyNumberFormat="1" applyFont="1" applyFill="1" applyBorder="1" applyAlignment="1" applyProtection="1">
      <alignment horizontal="center" vertical="top" wrapText="1"/>
    </xf>
    <xf numFmtId="2" fontId="13" fillId="11" borderId="14" xfId="0" applyNumberFormat="1" applyFont="1" applyFill="1" applyBorder="1" applyAlignment="1" applyProtection="1">
      <alignment horizontal="center" vertical="top" wrapText="1"/>
    </xf>
    <xf numFmtId="14" fontId="2" fillId="4" borderId="1"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2" fillId="4" borderId="1" xfId="0" applyFont="1" applyFill="1" applyBorder="1" applyAlignment="1" applyProtection="1">
      <alignment horizontal="center"/>
      <protection locked="0"/>
    </xf>
    <xf numFmtId="0" fontId="21" fillId="0" borderId="0" xfId="0" applyFont="1" applyAlignment="1" applyProtection="1">
      <alignment horizontal="left" vertical="top" wrapText="1"/>
    </xf>
    <xf numFmtId="2" fontId="18" fillId="8" borderId="12" xfId="0" applyNumberFormat="1" applyFont="1" applyFill="1" applyBorder="1" applyAlignment="1" applyProtection="1">
      <alignment horizontal="center"/>
      <protection locked="0"/>
    </xf>
    <xf numFmtId="2" fontId="18" fillId="8" borderId="13" xfId="0" applyNumberFormat="1" applyFont="1" applyFill="1" applyBorder="1" applyAlignment="1" applyProtection="1">
      <alignment horizontal="center"/>
      <protection locked="0"/>
    </xf>
    <xf numFmtId="2" fontId="18" fillId="8" borderId="14" xfId="0" applyNumberFormat="1" applyFont="1" applyFill="1" applyBorder="1" applyAlignment="1" applyProtection="1">
      <alignment horizontal="center"/>
      <protection locked="0"/>
    </xf>
    <xf numFmtId="0" fontId="16" fillId="13" borderId="6" xfId="0" applyFont="1" applyFill="1" applyBorder="1" applyAlignment="1" applyProtection="1">
      <alignment horizontal="center" vertical="center" wrapText="1"/>
    </xf>
    <xf numFmtId="0" fontId="16" fillId="13" borderId="7" xfId="0" applyFont="1" applyFill="1" applyBorder="1" applyAlignment="1" applyProtection="1">
      <alignment horizontal="center" vertical="center" wrapText="1"/>
    </xf>
    <xf numFmtId="0" fontId="16" fillId="13" borderId="8" xfId="0" applyFont="1" applyFill="1" applyBorder="1" applyAlignment="1" applyProtection="1">
      <alignment horizontal="center" vertical="center" wrapText="1"/>
    </xf>
    <xf numFmtId="0" fontId="39" fillId="19" borderId="0" xfId="0" applyFont="1" applyFill="1" applyBorder="1" applyAlignment="1" applyProtection="1">
      <alignment horizontal="left" vertical="top" wrapText="1" readingOrder="1"/>
    </xf>
    <xf numFmtId="10" fontId="16" fillId="11" borderId="12" xfId="0" applyNumberFormat="1" applyFont="1" applyFill="1" applyBorder="1" applyAlignment="1" applyProtection="1">
      <alignment horizontal="center"/>
    </xf>
    <xf numFmtId="10" fontId="16" fillId="11" borderId="13" xfId="0" applyNumberFormat="1" applyFont="1" applyFill="1" applyBorder="1" applyAlignment="1" applyProtection="1">
      <alignment horizontal="center"/>
    </xf>
    <xf numFmtId="10" fontId="16" fillId="11" borderId="14" xfId="0" applyNumberFormat="1" applyFont="1" applyFill="1" applyBorder="1" applyAlignment="1" applyProtection="1">
      <alignment horizontal="center"/>
    </xf>
    <xf numFmtId="0" fontId="2" fillId="17" borderId="0" xfId="0" applyFont="1" applyFill="1" applyBorder="1" applyAlignment="1" applyProtection="1">
      <alignment horizontal="right" vertical="center"/>
    </xf>
    <xf numFmtId="0" fontId="2" fillId="17" borderId="5" xfId="0" applyFont="1" applyFill="1" applyBorder="1" applyAlignment="1" applyProtection="1">
      <alignment horizontal="right" vertical="center"/>
    </xf>
    <xf numFmtId="165" fontId="13" fillId="8" borderId="3" xfId="0" applyNumberFormat="1" applyFont="1" applyFill="1" applyBorder="1" applyAlignment="1" applyProtection="1">
      <alignment horizontal="center"/>
      <protection locked="0"/>
    </xf>
    <xf numFmtId="0" fontId="13" fillId="11" borderId="3"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mruColors>
      <color rgb="FFFFFFCC"/>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200025</xdr:colOff>
      <xdr:row>25</xdr:row>
      <xdr:rowOff>0</xdr:rowOff>
    </xdr:from>
    <xdr:to>
      <xdr:col>46</xdr:col>
      <xdr:colOff>381000</xdr:colOff>
      <xdr:row>26</xdr:row>
      <xdr:rowOff>66675</xdr:rowOff>
    </xdr:to>
    <xdr:sp macro="" textlink="">
      <xdr:nvSpPr>
        <xdr:cNvPr id="1028" name="TextBox 1"/>
        <xdr:cNvSpPr txBox="1">
          <a:spLocks noChangeArrowheads="1"/>
        </xdr:cNvSpPr>
      </xdr:nvSpPr>
      <xdr:spPr bwMode="auto">
        <a:xfrm>
          <a:off x="9267825" y="3438525"/>
          <a:ext cx="1809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47625</xdr:colOff>
      <xdr:row>313</xdr:row>
      <xdr:rowOff>142875</xdr:rowOff>
    </xdr:from>
    <xdr:to>
      <xdr:col>40</xdr:col>
      <xdr:colOff>123825</xdr:colOff>
      <xdr:row>317</xdr:row>
      <xdr:rowOff>152400</xdr:rowOff>
    </xdr:to>
    <xdr:pic>
      <xdr:nvPicPr>
        <xdr:cNvPr id="10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44205525"/>
          <a:ext cx="1047750"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46</xdr:col>
      <xdr:colOff>200025</xdr:colOff>
      <xdr:row>29</xdr:row>
      <xdr:rowOff>0</xdr:rowOff>
    </xdr:from>
    <xdr:to>
      <xdr:col>46</xdr:col>
      <xdr:colOff>381000</xdr:colOff>
      <xdr:row>30</xdr:row>
      <xdr:rowOff>66675</xdr:rowOff>
    </xdr:to>
    <xdr:sp macro="" textlink="">
      <xdr:nvSpPr>
        <xdr:cNvPr id="5" name="TextBox 1"/>
        <xdr:cNvSpPr txBox="1">
          <a:spLocks noChangeArrowheads="1"/>
        </xdr:cNvSpPr>
      </xdr:nvSpPr>
      <xdr:spPr bwMode="auto">
        <a:xfrm>
          <a:off x="9486900" y="3829050"/>
          <a:ext cx="1809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25</xdr:row>
      <xdr:rowOff>0</xdr:rowOff>
    </xdr:from>
    <xdr:to>
      <xdr:col>47</xdr:col>
      <xdr:colOff>381000</xdr:colOff>
      <xdr:row>25</xdr:row>
      <xdr:rowOff>66675</xdr:rowOff>
    </xdr:to>
    <xdr:sp macro="" textlink="">
      <xdr:nvSpPr>
        <xdr:cNvPr id="6"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22</xdr:row>
      <xdr:rowOff>0</xdr:rowOff>
    </xdr:from>
    <xdr:to>
      <xdr:col>47</xdr:col>
      <xdr:colOff>381000</xdr:colOff>
      <xdr:row>25</xdr:row>
      <xdr:rowOff>0</xdr:rowOff>
    </xdr:to>
    <xdr:sp macro="" textlink="">
      <xdr:nvSpPr>
        <xdr:cNvPr id="7"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24</xdr:row>
      <xdr:rowOff>0</xdr:rowOff>
    </xdr:from>
    <xdr:to>
      <xdr:col>47</xdr:col>
      <xdr:colOff>381000</xdr:colOff>
      <xdr:row>25</xdr:row>
      <xdr:rowOff>0</xdr:rowOff>
    </xdr:to>
    <xdr:sp macro="" textlink="">
      <xdr:nvSpPr>
        <xdr:cNvPr id="8" name="TextBox 1"/>
        <xdr:cNvSpPr txBox="1">
          <a:spLocks noChangeArrowheads="1"/>
        </xdr:cNvSpPr>
      </xdr:nvSpPr>
      <xdr:spPr bwMode="auto">
        <a:xfrm>
          <a:off x="10629900" y="58007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22</xdr:row>
      <xdr:rowOff>0</xdr:rowOff>
    </xdr:from>
    <xdr:to>
      <xdr:col>47</xdr:col>
      <xdr:colOff>381000</xdr:colOff>
      <xdr:row>23</xdr:row>
      <xdr:rowOff>66675</xdr:rowOff>
    </xdr:to>
    <xdr:sp macro="" textlink="">
      <xdr:nvSpPr>
        <xdr:cNvPr id="9" name="TextBox 1"/>
        <xdr:cNvSpPr txBox="1">
          <a:spLocks noChangeArrowheads="1"/>
        </xdr:cNvSpPr>
      </xdr:nvSpPr>
      <xdr:spPr bwMode="auto">
        <a:xfrm>
          <a:off x="10629900" y="53816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Meal-Patterns-CACFP-Adult-Centers" TargetMode="External"/><Relationship Id="rId13" Type="http://schemas.openxmlformats.org/officeDocument/2006/relationships/hyperlink" Target="https://fns-prod.azureedge.net/sites/default/files/cacfp/CACFP_factBP.pdf" TargetMode="External"/><Relationship Id="rId3" Type="http://schemas.openxmlformats.org/officeDocument/2006/relationships/hyperlink" Target="https://portal.ct.gov/-/media/SDE/Nutrition/CACFP/Crediting/CreditEnrichedCACFP.pdf?la=en" TargetMode="External"/><Relationship Id="rId7" Type="http://schemas.openxmlformats.org/officeDocument/2006/relationships/hyperlink" Target="https://portal.ct.gov/-/media/SDE/Nutrition/CACFP/MealPattern/AdultNPGmealpattern.pdf" TargetMode="External"/><Relationship Id="rId12" Type="http://schemas.openxmlformats.org/officeDocument/2006/relationships/hyperlink" Target="https://portal.ct.gov/-/media/SDE/Nutrition/CACFP/Crediting/CreditCerealsCACFP.pdf" TargetMode="External"/><Relationship Id="rId2" Type="http://schemas.openxmlformats.org/officeDocument/2006/relationships/hyperlink" Target="https://portal.ct.gov/-/media/SDE/Nutrition/CACFP/Crediting/CreditWholeGrainsCACFP.pdf" TargetMode="External"/><Relationship Id="rId16" Type="http://schemas.openxmlformats.org/officeDocument/2006/relationships/drawing" Target="../drawings/drawing1.xml"/><Relationship Id="rId1" Type="http://schemas.openxmlformats.org/officeDocument/2006/relationships/hyperlink" Target="https://portal.ct.gov/-/media/SDE/Nutrition/CACFP/Crediting/WGRCriteriaCACFP.pdf" TargetMode="External"/><Relationship Id="rId6" Type="http://schemas.openxmlformats.org/officeDocument/2006/relationships/hyperlink" Target="https://portal.ct.gov/SDE/Nutrition/Crediting-Foods-in-CACFP-Adult-Day-Care-Centers/Documents" TargetMode="External"/><Relationship Id="rId11" Type="http://schemas.openxmlformats.org/officeDocument/2006/relationships/hyperlink" Target="https://portal.ct.gov/-/media/SDE/Nutrition/CACFP/Crediting/GrainsCACFP.pdf" TargetMode="External"/><Relationship Id="rId5" Type="http://schemas.openxmlformats.org/officeDocument/2006/relationships/hyperlink" Target="https://portal.ct.gov/-/media/SDE/Nutrition/CACFP/Crediting/WGRCriteriaCACFP.pdf" TargetMode="External"/><Relationship Id="rId15" Type="http://schemas.openxmlformats.org/officeDocument/2006/relationships/printerSettings" Target="../printerSettings/printerSettings1.bin"/><Relationship Id="rId10" Type="http://schemas.openxmlformats.org/officeDocument/2006/relationships/hyperlink" Target="https://portal.ct.gov/-/media/SDE/Nutrition/CACFP/Crediting/CreditCerealsCACFP.pdf" TargetMode="External"/><Relationship Id="rId4" Type="http://schemas.openxmlformats.org/officeDocument/2006/relationships/hyperlink" Target="https://portal.ct.gov/-/media/SDE/Nutrition/CACFP/Crediting/WGRCriteriaCACFP.pdf" TargetMode="External"/><Relationship Id="rId9" Type="http://schemas.openxmlformats.org/officeDocument/2006/relationships/hyperlink" Target="https://portal.ct.gov/SDE/Nutrition/CACFP-Contact" TargetMode="External"/><Relationship Id="rId14" Type="http://schemas.openxmlformats.org/officeDocument/2006/relationships/hyperlink" Target="https://portal.ct.gov/SDE/Nutrition/Meal-Patterns-CACFP-Adult-Cent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5"/>
  <sheetViews>
    <sheetView showGridLines="0" tabSelected="1" topLeftCell="A195" zoomScaleNormal="100" zoomScaleSheetLayoutView="100" workbookViewId="0">
      <selection activeCell="D218" sqref="D218:G218"/>
    </sheetView>
  </sheetViews>
  <sheetFormatPr defaultColWidth="0" defaultRowHeight="16.5" zeroHeight="1" x14ac:dyDescent="0.3"/>
  <cols>
    <col min="1" max="1" width="1.7109375" style="241" customWidth="1"/>
    <col min="2" max="2" width="1.5703125" style="241" customWidth="1"/>
    <col min="3" max="3" width="1" style="242" customWidth="1"/>
    <col min="4" max="4" width="2.28515625" style="241" customWidth="1"/>
    <col min="5" max="5" width="1.140625" style="241" customWidth="1"/>
    <col min="6" max="6" width="2.28515625" style="241" customWidth="1"/>
    <col min="7" max="7" width="3.28515625" style="241" customWidth="1"/>
    <col min="8" max="8" width="3.42578125" style="241" customWidth="1"/>
    <col min="9" max="9" width="4" style="241" customWidth="1"/>
    <col min="10" max="10" width="1.28515625" style="241" customWidth="1"/>
    <col min="11" max="11" width="1.85546875" style="241" customWidth="1"/>
    <col min="12" max="12" width="1.7109375" style="241" customWidth="1"/>
    <col min="13" max="13" width="1.5703125" style="241" customWidth="1"/>
    <col min="14" max="14" width="3.28515625" style="241" customWidth="1"/>
    <col min="15" max="15" width="5.140625" style="241" customWidth="1"/>
    <col min="16" max="16" width="2.5703125" style="241" customWidth="1"/>
    <col min="17" max="17" width="1.28515625" style="241" customWidth="1"/>
    <col min="18" max="18" width="2" style="241" customWidth="1"/>
    <col min="19" max="19" width="2.5703125" style="241" customWidth="1"/>
    <col min="20" max="20" width="3.28515625" style="241" customWidth="1"/>
    <col min="21" max="21" width="4.140625" style="241" customWidth="1"/>
    <col min="22" max="22" width="4" style="241" customWidth="1"/>
    <col min="23" max="23" width="2.85546875" style="241" customWidth="1"/>
    <col min="24" max="24" width="3" style="241" customWidth="1"/>
    <col min="25" max="25" width="7.140625" style="241" customWidth="1"/>
    <col min="26" max="26" width="3" style="241" customWidth="1"/>
    <col min="27" max="27" width="2.28515625" style="241" customWidth="1"/>
    <col min="28" max="28" width="1.85546875" style="241" customWidth="1"/>
    <col min="29" max="29" width="1.5703125" style="241" customWidth="1"/>
    <col min="30" max="30" width="1" style="241" customWidth="1"/>
    <col min="31" max="31" width="1.85546875" style="241" customWidth="1"/>
    <col min="32" max="32" width="2.42578125" style="241" customWidth="1"/>
    <col min="33" max="33" width="2.85546875" style="241" customWidth="1"/>
    <col min="34" max="34" width="4" style="241" customWidth="1"/>
    <col min="35" max="35" width="1.140625" style="241" customWidth="1"/>
    <col min="36" max="36" width="3.85546875" style="241" customWidth="1"/>
    <col min="37" max="37" width="1" style="241" customWidth="1"/>
    <col min="38" max="38" width="4.42578125" style="241" customWidth="1"/>
    <col min="39" max="39" width="3.85546875" style="241" customWidth="1"/>
    <col min="40" max="40" width="1.5703125" style="241" customWidth="1"/>
    <col min="41" max="41" width="3" style="241" customWidth="1"/>
    <col min="42" max="42" width="2.140625" style="241" customWidth="1"/>
    <col min="43" max="43" width="2.5703125" style="241" hidden="1" customWidth="1"/>
    <col min="44" max="45" width="9.140625" style="1" hidden="1" customWidth="1"/>
    <col min="46" max="46" width="8.28515625" style="1" hidden="1" customWidth="1"/>
    <col min="47" max="61" width="9.140625" style="1" hidden="1" customWidth="1"/>
    <col min="62" max="62" width="0" style="241" hidden="1" customWidth="1"/>
    <col min="63" max="16384" width="9.140625" style="241" hidden="1"/>
  </cols>
  <sheetData>
    <row r="1" spans="1:61" s="2" customFormat="1" ht="13.5" x14ac:dyDescent="0.25">
      <c r="AH1" s="3"/>
      <c r="AM1" s="4" t="s">
        <v>119</v>
      </c>
      <c r="AR1" s="5"/>
      <c r="AS1" s="5"/>
      <c r="AT1" s="5"/>
      <c r="AU1" s="5"/>
      <c r="AV1" s="6"/>
      <c r="AW1" s="5"/>
      <c r="AX1" s="5"/>
      <c r="AY1" s="5"/>
      <c r="AZ1" s="5"/>
      <c r="BA1" s="5"/>
      <c r="BB1" s="5"/>
      <c r="BC1" s="5"/>
      <c r="BD1" s="5"/>
      <c r="BE1" s="5"/>
      <c r="BF1" s="5"/>
      <c r="BG1" s="5"/>
      <c r="BH1" s="5"/>
      <c r="BI1" s="5"/>
    </row>
    <row r="2" spans="1:61" s="9" customFormat="1" ht="4.1500000000000004"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c r="AS2" s="8"/>
      <c r="AT2" s="8"/>
      <c r="AU2" s="8"/>
      <c r="AV2" s="8"/>
      <c r="AW2" s="8"/>
      <c r="AX2" s="8"/>
      <c r="AY2" s="8"/>
      <c r="AZ2" s="8"/>
      <c r="BA2" s="8"/>
      <c r="BB2" s="8"/>
      <c r="BC2" s="8"/>
      <c r="BD2" s="8"/>
      <c r="BE2" s="8"/>
      <c r="BF2" s="8"/>
      <c r="BG2" s="8"/>
      <c r="BH2" s="8"/>
      <c r="BI2" s="8"/>
    </row>
    <row r="3" spans="1:61" s="9" customFormat="1" ht="18" x14ac:dyDescent="0.25">
      <c r="A3" s="350" t="s">
        <v>129</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235"/>
      <c r="AR3" s="8"/>
      <c r="AS3" s="8"/>
      <c r="AT3" s="8"/>
      <c r="AU3" s="8"/>
      <c r="AV3" s="8"/>
      <c r="AW3" s="8"/>
      <c r="AX3" s="8"/>
      <c r="AY3" s="8"/>
      <c r="AZ3" s="8"/>
      <c r="BA3" s="8"/>
      <c r="BB3" s="8"/>
      <c r="BC3" s="8"/>
      <c r="BD3" s="8"/>
      <c r="BE3" s="8"/>
      <c r="BF3" s="8"/>
      <c r="BG3" s="8"/>
      <c r="BH3" s="8"/>
      <c r="BI3" s="8"/>
    </row>
    <row r="4" spans="1:61" s="9" customFormat="1" ht="18" x14ac:dyDescent="0.25">
      <c r="A4" s="350" t="s">
        <v>75</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235"/>
      <c r="AR4" s="8"/>
      <c r="AS4" s="8"/>
      <c r="AT4" s="8"/>
      <c r="AU4" s="8"/>
      <c r="AV4" s="8"/>
      <c r="AW4" s="8"/>
      <c r="AX4" s="8"/>
      <c r="AY4" s="8"/>
      <c r="AZ4" s="8"/>
      <c r="BA4" s="8"/>
      <c r="BB4" s="8"/>
      <c r="BC4" s="8"/>
      <c r="BD4" s="8"/>
      <c r="BE4" s="8"/>
      <c r="BF4" s="8"/>
      <c r="BG4" s="8"/>
      <c r="BH4" s="8"/>
      <c r="BI4" s="8"/>
    </row>
    <row r="5" spans="1:61" s="42" customFormat="1" ht="18" x14ac:dyDescent="0.25">
      <c r="A5" s="408" t="s">
        <v>124</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281"/>
      <c r="AR5" s="41"/>
      <c r="AS5" s="41"/>
      <c r="AT5" s="41"/>
      <c r="AU5" s="41"/>
      <c r="AV5" s="41"/>
      <c r="AW5" s="41"/>
      <c r="AX5" s="41"/>
      <c r="AY5" s="41"/>
      <c r="AZ5" s="41"/>
      <c r="BA5" s="41"/>
      <c r="BB5" s="41"/>
      <c r="BC5" s="41"/>
      <c r="BD5" s="41"/>
      <c r="BE5" s="41"/>
      <c r="BF5" s="41"/>
      <c r="BG5" s="41"/>
      <c r="BH5" s="41"/>
      <c r="BI5" s="41"/>
    </row>
    <row r="6" spans="1:61" x14ac:dyDescent="0.3">
      <c r="AD6" s="242"/>
      <c r="AE6" s="242"/>
      <c r="AF6" s="1"/>
      <c r="AG6" s="1"/>
      <c r="AH6" s="1"/>
      <c r="AI6" s="1"/>
      <c r="AJ6" s="1"/>
      <c r="AK6" s="1"/>
    </row>
    <row r="7" spans="1:61" s="121" customFormat="1" ht="16.5" customHeight="1" x14ac:dyDescent="0.2">
      <c r="A7" s="337" t="s">
        <v>141</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286"/>
      <c r="AQ7" s="286"/>
      <c r="AR7" s="286"/>
    </row>
    <row r="8" spans="1:61" s="121" customFormat="1" ht="16.5" customHeight="1" x14ac:dyDescent="0.2">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286"/>
      <c r="AQ8" s="286"/>
      <c r="AR8" s="286"/>
    </row>
    <row r="9" spans="1:61" s="121" customFormat="1" ht="16.5" customHeight="1" x14ac:dyDescent="0.2">
      <c r="A9" s="337"/>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286"/>
      <c r="AQ9" s="286"/>
      <c r="AR9" s="286"/>
    </row>
    <row r="10" spans="1:61" s="121" customFormat="1" ht="16.5" customHeight="1" x14ac:dyDescent="0.2">
      <c r="A10" s="337"/>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286"/>
      <c r="AQ10" s="286"/>
      <c r="AR10" s="286"/>
    </row>
    <row r="11" spans="1:61" s="122" customFormat="1" x14ac:dyDescent="0.3">
      <c r="A11" s="241"/>
      <c r="D11" s="353" t="s">
        <v>12</v>
      </c>
      <c r="E11" s="353"/>
      <c r="F11" s="395" t="s">
        <v>89</v>
      </c>
      <c r="G11" s="395"/>
      <c r="H11" s="395"/>
      <c r="I11" s="395"/>
      <c r="J11" s="395"/>
      <c r="K11" s="395"/>
      <c r="L11" s="395"/>
      <c r="M11" s="395"/>
      <c r="N11" s="395"/>
      <c r="O11" s="395"/>
      <c r="P11" s="395"/>
      <c r="Q11" s="395"/>
      <c r="R11" s="395"/>
      <c r="S11" s="395"/>
      <c r="T11" s="395"/>
      <c r="U11" s="69" t="s">
        <v>155</v>
      </c>
    </row>
    <row r="12" spans="1:61" s="122" customFormat="1" x14ac:dyDescent="0.3">
      <c r="A12" s="25"/>
      <c r="D12" s="353" t="s">
        <v>12</v>
      </c>
      <c r="E12" s="353"/>
      <c r="F12" s="395" t="s">
        <v>76</v>
      </c>
      <c r="G12" s="395"/>
      <c r="H12" s="395"/>
      <c r="I12" s="395"/>
      <c r="J12" s="395"/>
      <c r="K12" s="395"/>
      <c r="L12" s="395"/>
      <c r="M12" s="395"/>
      <c r="N12" s="395"/>
      <c r="O12" s="395"/>
    </row>
    <row r="13" spans="1:61" s="121" customFormat="1" x14ac:dyDescent="0.3">
      <c r="A13" s="90"/>
      <c r="B13" s="120"/>
      <c r="C13" s="120"/>
      <c r="D13" s="353" t="s">
        <v>12</v>
      </c>
      <c r="E13" s="353"/>
      <c r="F13" s="354" t="s">
        <v>77</v>
      </c>
      <c r="G13" s="354"/>
      <c r="H13" s="354"/>
      <c r="I13" s="354"/>
      <c r="J13" s="354"/>
      <c r="K13" s="354"/>
      <c r="L13" s="354"/>
      <c r="M13" s="354"/>
      <c r="N13" s="354"/>
      <c r="O13" s="354"/>
      <c r="P13" s="354"/>
      <c r="Q13" s="354"/>
      <c r="R13" s="354"/>
      <c r="S13" s="354"/>
      <c r="T13" s="120"/>
      <c r="U13" s="120"/>
      <c r="V13" s="120"/>
      <c r="W13" s="120"/>
      <c r="X13" s="120"/>
      <c r="Y13" s="120"/>
      <c r="Z13" s="120"/>
      <c r="AA13" s="120"/>
      <c r="AB13" s="120"/>
      <c r="AC13" s="120"/>
      <c r="AD13" s="120"/>
      <c r="AE13" s="120"/>
      <c r="AF13" s="120"/>
      <c r="AG13" s="120"/>
      <c r="AH13" s="120"/>
      <c r="AI13" s="120"/>
      <c r="AJ13" s="120"/>
      <c r="AK13" s="120"/>
      <c r="AL13" s="120"/>
      <c r="AM13" s="120"/>
      <c r="AQ13" s="120"/>
      <c r="AR13" s="120"/>
    </row>
    <row r="14" spans="1:61" s="121" customFormat="1" x14ac:dyDescent="0.3">
      <c r="A14" s="90"/>
      <c r="B14" s="120"/>
      <c r="C14" s="120"/>
      <c r="D14" s="287"/>
      <c r="E14" s="287"/>
      <c r="F14" s="288"/>
      <c r="G14" s="288"/>
      <c r="H14" s="288"/>
      <c r="I14" s="288"/>
      <c r="J14" s="288"/>
      <c r="K14" s="288"/>
      <c r="L14" s="288"/>
      <c r="M14" s="288"/>
      <c r="N14" s="288"/>
      <c r="O14" s="288"/>
      <c r="P14" s="288"/>
      <c r="Q14" s="288"/>
      <c r="R14" s="288"/>
      <c r="S14" s="288"/>
      <c r="T14" s="120"/>
      <c r="U14" s="120"/>
      <c r="V14" s="120"/>
      <c r="W14" s="120"/>
      <c r="X14" s="120"/>
      <c r="Y14" s="120"/>
      <c r="Z14" s="120"/>
      <c r="AA14" s="120"/>
      <c r="AB14" s="120"/>
      <c r="AC14" s="120"/>
      <c r="AD14" s="120"/>
      <c r="AE14" s="120"/>
      <c r="AF14" s="120"/>
      <c r="AG14" s="120"/>
      <c r="AH14" s="120"/>
      <c r="AI14" s="120"/>
      <c r="AJ14" s="120"/>
      <c r="AK14" s="120"/>
      <c r="AL14" s="120"/>
      <c r="AM14" s="120"/>
      <c r="AQ14" s="120"/>
      <c r="AR14" s="120"/>
    </row>
    <row r="15" spans="1:61" s="121" customFormat="1" ht="14.25" customHeight="1" x14ac:dyDescent="0.2">
      <c r="A15" s="338" t="s">
        <v>142</v>
      </c>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29"/>
      <c r="AQ15" s="329"/>
      <c r="AR15" s="329"/>
    </row>
    <row r="16" spans="1:61" s="121" customFormat="1" ht="16.5" customHeight="1" x14ac:dyDescent="0.2">
      <c r="A16" s="338"/>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29"/>
      <c r="AQ16" s="329"/>
      <c r="AR16" s="329"/>
    </row>
    <row r="17" spans="1:62" s="121" customFormat="1" ht="16.5" customHeight="1" x14ac:dyDescent="0.2">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row>
    <row r="18" spans="1:62" s="122" customFormat="1" x14ac:dyDescent="0.3">
      <c r="A18" s="338" t="s">
        <v>156</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row>
    <row r="19" spans="1:62" s="122" customFormat="1" x14ac:dyDescent="0.3">
      <c r="A19" s="25"/>
      <c r="D19" s="353" t="s">
        <v>12</v>
      </c>
      <c r="E19" s="353"/>
      <c r="F19" s="355" t="s">
        <v>92</v>
      </c>
      <c r="G19" s="355"/>
      <c r="H19" s="355"/>
      <c r="I19" s="355"/>
      <c r="J19" s="355"/>
      <c r="K19" s="355"/>
      <c r="L19" s="355"/>
      <c r="M19" s="355"/>
      <c r="N19" s="355"/>
      <c r="O19" s="355"/>
      <c r="P19" s="355"/>
      <c r="Q19" s="355"/>
      <c r="R19" s="355"/>
      <c r="S19" s="355"/>
      <c r="T19" s="355"/>
      <c r="U19" s="355"/>
    </row>
    <row r="20" spans="1:62" s="121" customFormat="1" x14ac:dyDescent="0.3">
      <c r="A20" s="9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Q20" s="120"/>
      <c r="AR20" s="120"/>
    </row>
    <row r="21" spans="1:62" s="125" customFormat="1" ht="16.5" customHeight="1" x14ac:dyDescent="0.3">
      <c r="A21" s="339" t="s">
        <v>78</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21"/>
      <c r="AQ21" s="123"/>
      <c r="AR21" s="123"/>
      <c r="AS21" s="124"/>
      <c r="AT21" s="241"/>
      <c r="AU21" s="124"/>
      <c r="AV21" s="124"/>
      <c r="AW21" s="124"/>
      <c r="AX21" s="124"/>
      <c r="AY21" s="124"/>
      <c r="AZ21" s="124"/>
      <c r="BA21" s="124"/>
      <c r="BB21" s="124"/>
      <c r="BC21" s="124"/>
      <c r="BD21" s="124"/>
      <c r="BE21" s="124"/>
      <c r="BF21" s="124"/>
      <c r="BG21" s="124"/>
      <c r="BH21" s="124"/>
      <c r="BI21" s="124"/>
      <c r="BJ21" s="124"/>
    </row>
    <row r="22" spans="1:62" s="99" customFormat="1" x14ac:dyDescent="0.3">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21"/>
      <c r="AQ22" s="126"/>
      <c r="AR22" s="126"/>
      <c r="AS22" s="127"/>
      <c r="AT22" s="127"/>
      <c r="AU22" s="127"/>
      <c r="AV22" s="127"/>
      <c r="AW22" s="127"/>
      <c r="AX22" s="127"/>
      <c r="AY22" s="127"/>
      <c r="AZ22" s="127"/>
      <c r="BA22" s="127"/>
      <c r="BB22" s="127"/>
      <c r="BC22" s="127"/>
      <c r="BD22" s="127"/>
      <c r="BE22" s="127"/>
      <c r="BF22" s="127"/>
      <c r="BG22" s="127"/>
      <c r="BH22" s="127"/>
      <c r="BI22" s="127"/>
      <c r="BJ22" s="127"/>
    </row>
    <row r="23" spans="1:62" x14ac:dyDescent="0.3">
      <c r="AE23" s="242"/>
      <c r="AF23" s="242"/>
      <c r="AG23" s="1"/>
      <c r="AH23" s="1"/>
      <c r="AI23" s="1"/>
      <c r="AJ23" s="1"/>
      <c r="AK23" s="1"/>
      <c r="AL23" s="1"/>
      <c r="AR23" s="241"/>
      <c r="BJ23" s="1"/>
    </row>
    <row r="24" spans="1:62" x14ac:dyDescent="0.3">
      <c r="A24" s="236" t="s">
        <v>49</v>
      </c>
      <c r="B24" s="237"/>
      <c r="C24" s="238"/>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8"/>
      <c r="AF24" s="238"/>
      <c r="AG24" s="239"/>
      <c r="AH24" s="239"/>
      <c r="AI24" s="239"/>
      <c r="AJ24" s="239"/>
      <c r="AK24" s="239"/>
      <c r="AL24" s="239"/>
      <c r="AM24" s="237"/>
      <c r="AN24" s="237"/>
      <c r="AO24" s="237"/>
      <c r="AP24" s="237"/>
      <c r="AQ24" s="21"/>
      <c r="AR24" s="21"/>
      <c r="BJ24" s="1"/>
    </row>
    <row r="25" spans="1:62" x14ac:dyDescent="0.3">
      <c r="A25" s="240" t="s">
        <v>50</v>
      </c>
      <c r="B25" s="237"/>
      <c r="C25" s="238"/>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8"/>
      <c r="AF25" s="238"/>
      <c r="AG25" s="239"/>
      <c r="AH25" s="239"/>
      <c r="AI25" s="239"/>
      <c r="AJ25" s="239"/>
      <c r="AK25" s="239"/>
      <c r="AL25" s="239"/>
      <c r="AM25" s="237"/>
      <c r="AN25" s="237"/>
      <c r="AO25" s="237"/>
      <c r="AP25" s="237"/>
      <c r="AQ25" s="21"/>
      <c r="AR25" s="21"/>
      <c r="BJ25" s="1"/>
    </row>
    <row r="26" spans="1:62" x14ac:dyDescent="0.3">
      <c r="AD26" s="242"/>
      <c r="AE26" s="242"/>
      <c r="AF26" s="1"/>
      <c r="AG26" s="1"/>
      <c r="AH26" s="1"/>
      <c r="AI26" s="1"/>
      <c r="AJ26" s="1"/>
      <c r="AK26" s="1"/>
    </row>
    <row r="27" spans="1:62" x14ac:dyDescent="0.3">
      <c r="A27" s="126" t="s">
        <v>127</v>
      </c>
      <c r="D27" s="126"/>
      <c r="E27" s="126"/>
      <c r="F27" s="126"/>
      <c r="G27" s="126"/>
      <c r="H27" s="128"/>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129"/>
    </row>
    <row r="28" spans="1:62" ht="9.9499999999999993" customHeight="1" x14ac:dyDescent="0.3">
      <c r="AE28" s="242"/>
      <c r="AF28" s="242"/>
      <c r="AG28" s="1"/>
      <c r="AH28" s="1"/>
      <c r="AI28" s="1"/>
      <c r="AJ28" s="1"/>
      <c r="AK28" s="1"/>
      <c r="AL28" s="1"/>
      <c r="AR28" s="241"/>
      <c r="BJ28" s="1"/>
    </row>
    <row r="29" spans="1:62" x14ac:dyDescent="0.3">
      <c r="A29" s="407" t="s">
        <v>0</v>
      </c>
      <c r="B29" s="407"/>
      <c r="C29" s="407"/>
      <c r="D29" s="407"/>
      <c r="E29" s="407"/>
      <c r="F29" s="407"/>
      <c r="G29" s="407"/>
      <c r="H29" s="407"/>
      <c r="I29" s="406"/>
      <c r="J29" s="406"/>
      <c r="K29" s="406"/>
      <c r="L29" s="406"/>
      <c r="M29" s="406"/>
      <c r="N29" s="406"/>
      <c r="O29" s="406"/>
      <c r="P29" s="406"/>
      <c r="Q29" s="406"/>
      <c r="R29" s="406"/>
      <c r="S29" s="406"/>
      <c r="T29" s="406"/>
      <c r="U29" s="406"/>
      <c r="V29" s="406"/>
      <c r="W29" s="406"/>
      <c r="X29" s="406"/>
      <c r="Y29" s="406"/>
      <c r="Z29" s="406"/>
      <c r="AA29" s="406"/>
      <c r="AB29" s="108"/>
      <c r="AC29" s="108"/>
      <c r="AD29" s="396" t="s">
        <v>128</v>
      </c>
      <c r="AE29" s="396"/>
      <c r="AF29" s="396"/>
      <c r="AG29" s="396"/>
      <c r="AH29" s="396"/>
      <c r="AI29" s="396"/>
      <c r="AJ29" s="396"/>
      <c r="AK29" s="413"/>
      <c r="AL29" s="413"/>
      <c r="AM29" s="413"/>
      <c r="AN29" s="413"/>
      <c r="AO29" s="413"/>
      <c r="AP29" s="413"/>
      <c r="AQ29" s="130"/>
    </row>
    <row r="30" spans="1:62" x14ac:dyDescent="0.3">
      <c r="AD30" s="242"/>
      <c r="AE30" s="242"/>
      <c r="AF30" s="1"/>
      <c r="AG30" s="1"/>
      <c r="AH30" s="1"/>
      <c r="AI30" s="1"/>
      <c r="AJ30" s="1"/>
      <c r="AK30" s="1"/>
    </row>
    <row r="31" spans="1:62" s="15" customFormat="1" ht="17.25" customHeight="1" x14ac:dyDescent="0.25">
      <c r="A31" s="13" t="s">
        <v>20</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4"/>
      <c r="AS31" s="14"/>
      <c r="AT31" s="14"/>
      <c r="AU31" s="14"/>
      <c r="AV31" s="14"/>
      <c r="AW31" s="14"/>
      <c r="AX31" s="14"/>
      <c r="AY31" s="14"/>
      <c r="AZ31" s="14"/>
      <c r="BA31" s="14"/>
      <c r="BB31" s="14"/>
      <c r="BC31" s="14"/>
      <c r="BD31" s="14"/>
      <c r="BE31" s="14"/>
      <c r="BF31" s="14"/>
      <c r="BG31" s="14"/>
      <c r="BH31" s="14"/>
      <c r="BI31" s="14"/>
    </row>
    <row r="32" spans="1:62" s="16" customFormat="1" ht="8.1" customHeight="1" x14ac:dyDescent="0.25">
      <c r="C32" s="2"/>
      <c r="AR32" s="17"/>
      <c r="AS32" s="17"/>
      <c r="AT32" s="17"/>
      <c r="AU32" s="17"/>
      <c r="AV32" s="17"/>
      <c r="AW32" s="17"/>
      <c r="AX32" s="17"/>
      <c r="AY32" s="17"/>
      <c r="AZ32" s="17"/>
      <c r="BA32" s="17"/>
      <c r="BB32" s="17"/>
      <c r="BC32" s="17"/>
      <c r="BD32" s="17"/>
      <c r="BE32" s="17"/>
      <c r="BF32" s="17"/>
      <c r="BG32" s="17"/>
      <c r="BH32" s="17"/>
      <c r="BI32" s="17"/>
    </row>
    <row r="33" spans="1:61" s="242" customFormat="1" x14ac:dyDescent="0.3">
      <c r="A33" s="242" t="s">
        <v>51</v>
      </c>
      <c r="E33" s="129"/>
      <c r="O33" s="108"/>
      <c r="P33" s="129"/>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29"/>
      <c r="AR33" s="1"/>
      <c r="AS33" s="1"/>
      <c r="AT33" s="1"/>
      <c r="AU33" s="1"/>
      <c r="AV33" s="1"/>
      <c r="AW33" s="1"/>
      <c r="AX33" s="1"/>
      <c r="AY33" s="1"/>
      <c r="AZ33" s="1"/>
      <c r="BA33" s="1"/>
      <c r="BB33" s="1"/>
      <c r="BC33" s="1"/>
      <c r="BD33" s="1"/>
      <c r="BE33" s="1"/>
      <c r="BF33" s="1"/>
      <c r="BG33" s="1"/>
      <c r="BH33" s="1"/>
      <c r="BI33" s="1"/>
    </row>
    <row r="34" spans="1:61" s="242" customFormat="1" x14ac:dyDescent="0.3">
      <c r="E34" s="129"/>
      <c r="O34" s="108"/>
      <c r="P34" s="129"/>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29"/>
      <c r="AR34" s="1"/>
      <c r="AS34" s="1"/>
      <c r="AT34" s="1"/>
      <c r="AU34" s="1"/>
      <c r="AV34" s="1"/>
      <c r="AW34" s="1"/>
      <c r="AX34" s="1"/>
      <c r="AY34" s="1"/>
      <c r="AZ34" s="1"/>
      <c r="BA34" s="1"/>
      <c r="BB34" s="1"/>
      <c r="BC34" s="1"/>
      <c r="BD34" s="1"/>
      <c r="BE34" s="1"/>
      <c r="BF34" s="1"/>
      <c r="BG34" s="1"/>
      <c r="BH34" s="1"/>
      <c r="BI34" s="1"/>
    </row>
    <row r="35" spans="1:61" s="20" customFormat="1" x14ac:dyDescent="0.3">
      <c r="A35" s="409">
        <v>1</v>
      </c>
      <c r="B35" s="409"/>
      <c r="C35" s="113"/>
      <c r="D35" s="360" t="s">
        <v>112</v>
      </c>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132"/>
      <c r="AR35" s="133"/>
      <c r="AS35" s="133"/>
      <c r="AT35" s="134"/>
      <c r="AU35" s="134"/>
      <c r="AV35" s="134"/>
      <c r="AW35" s="134"/>
      <c r="AX35" s="134"/>
      <c r="AY35" s="134"/>
      <c r="AZ35" s="134"/>
      <c r="BA35" s="134"/>
      <c r="BB35" s="134"/>
      <c r="BC35" s="134"/>
      <c r="BD35" s="134"/>
      <c r="BE35" s="134"/>
      <c r="BF35" s="134"/>
      <c r="BG35" s="134"/>
      <c r="BH35" s="134"/>
      <c r="BI35" s="134"/>
    </row>
    <row r="36" spans="1:61" x14ac:dyDescent="0.3">
      <c r="A36" s="112"/>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1"/>
    </row>
    <row r="37" spans="1:61" ht="15.75" customHeight="1" x14ac:dyDescent="0.3">
      <c r="A37" s="112"/>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1"/>
    </row>
    <row r="38" spans="1:61" ht="9.9499999999999993" customHeight="1" x14ac:dyDescent="0.3">
      <c r="AD38" s="242"/>
      <c r="AE38" s="242"/>
      <c r="AF38" s="1"/>
      <c r="AG38" s="1"/>
      <c r="AH38" s="1"/>
      <c r="AI38" s="1"/>
      <c r="AJ38" s="1"/>
      <c r="AK38" s="1"/>
    </row>
    <row r="39" spans="1:61" x14ac:dyDescent="0.3">
      <c r="A39" s="112"/>
      <c r="D39" s="131"/>
      <c r="F39" s="135" t="s">
        <v>4</v>
      </c>
      <c r="I39" s="135"/>
      <c r="J39" s="136"/>
      <c r="K39" s="137"/>
      <c r="L39" s="137"/>
      <c r="M39" s="404">
        <v>0</v>
      </c>
      <c r="N39" s="404"/>
      <c r="O39" s="404"/>
      <c r="P39" s="404"/>
      <c r="R39" s="138" t="s">
        <v>5</v>
      </c>
      <c r="U39" s="405">
        <f>M39*28.35</f>
        <v>0</v>
      </c>
      <c r="V39" s="405"/>
      <c r="W39" s="405"/>
      <c r="X39" s="99" t="s">
        <v>6</v>
      </c>
      <c r="AQ39" s="1"/>
    </row>
    <row r="40" spans="1:61" x14ac:dyDescent="0.3">
      <c r="AD40" s="242"/>
      <c r="AE40" s="242"/>
      <c r="AF40" s="1"/>
      <c r="AG40" s="1"/>
      <c r="AH40" s="1"/>
      <c r="AI40" s="1"/>
      <c r="AJ40" s="1"/>
      <c r="AK40" s="1"/>
    </row>
    <row r="41" spans="1:61" s="144" customFormat="1" x14ac:dyDescent="0.3">
      <c r="A41" s="283"/>
      <c r="B41" s="283"/>
      <c r="C41" s="139"/>
      <c r="D41" s="397" t="s">
        <v>16</v>
      </c>
      <c r="E41" s="397"/>
      <c r="F41" s="140" t="s">
        <v>23</v>
      </c>
      <c r="G41" s="140"/>
      <c r="H41" s="141"/>
      <c r="I41" s="141"/>
      <c r="J41" s="141"/>
      <c r="K41" s="141"/>
      <c r="L41" s="141"/>
      <c r="M41" s="141"/>
      <c r="N41" s="141"/>
      <c r="O41" s="141"/>
      <c r="P41" s="141"/>
      <c r="Q41" s="141"/>
      <c r="R41" s="141"/>
      <c r="S41" s="141"/>
      <c r="T41" s="141"/>
      <c r="U41" s="398">
        <v>0</v>
      </c>
      <c r="V41" s="399"/>
      <c r="W41" s="400"/>
      <c r="X41" s="141"/>
      <c r="Y41" s="141"/>
      <c r="Z41" s="141"/>
      <c r="AA41" s="141"/>
      <c r="AB41" s="141"/>
      <c r="AC41" s="141"/>
      <c r="AD41" s="141"/>
      <c r="AE41" s="141"/>
      <c r="AF41" s="141"/>
      <c r="AG41" s="141"/>
      <c r="AH41" s="141"/>
      <c r="AI41" s="141"/>
      <c r="AJ41" s="141"/>
      <c r="AK41" s="141"/>
      <c r="AL41" s="141"/>
      <c r="AM41" s="141"/>
      <c r="AN41" s="141"/>
      <c r="AO41" s="141"/>
      <c r="AP41" s="141"/>
      <c r="AQ41" s="141"/>
      <c r="AR41" s="142"/>
      <c r="AS41" s="142"/>
      <c r="AT41" s="143"/>
      <c r="AU41" s="143"/>
      <c r="AV41" s="143"/>
      <c r="AW41" s="143"/>
      <c r="AX41" s="143"/>
      <c r="AY41" s="143"/>
      <c r="AZ41" s="143"/>
      <c r="BA41" s="143"/>
      <c r="BB41" s="143"/>
      <c r="BC41" s="143"/>
      <c r="BD41" s="143"/>
      <c r="BE41" s="143"/>
      <c r="BF41" s="143"/>
      <c r="BG41" s="143"/>
      <c r="BH41" s="143"/>
      <c r="BI41" s="143"/>
    </row>
    <row r="42" spans="1:61" ht="9.9499999999999993" customHeight="1" x14ac:dyDescent="0.3">
      <c r="AD42" s="242"/>
      <c r="AE42" s="242"/>
      <c r="AF42" s="1"/>
      <c r="AG42" s="1"/>
      <c r="AH42" s="1"/>
      <c r="AI42" s="1"/>
      <c r="AJ42" s="1"/>
      <c r="AK42" s="1"/>
    </row>
    <row r="43" spans="1:61" s="144" customFormat="1" x14ac:dyDescent="0.3">
      <c r="A43" s="283"/>
      <c r="B43" s="283"/>
      <c r="C43" s="139"/>
      <c r="D43" s="397" t="s">
        <v>17</v>
      </c>
      <c r="E43" s="397"/>
      <c r="F43" s="140" t="s">
        <v>24</v>
      </c>
      <c r="G43" s="140"/>
      <c r="H43" s="141"/>
      <c r="I43" s="141"/>
      <c r="J43" s="141"/>
      <c r="K43" s="141"/>
      <c r="L43" s="141"/>
      <c r="M43" s="141"/>
      <c r="N43" s="141"/>
      <c r="O43" s="141"/>
      <c r="P43" s="141"/>
      <c r="Q43" s="141"/>
      <c r="R43" s="141"/>
      <c r="S43" s="141"/>
      <c r="T43" s="141"/>
      <c r="U43" s="398">
        <v>0</v>
      </c>
      <c r="V43" s="399"/>
      <c r="W43" s="400"/>
      <c r="X43" s="141"/>
      <c r="Y43" s="141"/>
      <c r="Z43" s="141"/>
      <c r="AA43" s="141"/>
      <c r="AB43" s="141"/>
      <c r="AC43" s="141"/>
      <c r="AD43" s="141"/>
      <c r="AE43" s="141"/>
      <c r="AF43" s="141"/>
      <c r="AG43" s="141"/>
      <c r="AH43" s="141"/>
      <c r="AI43" s="141"/>
      <c r="AJ43" s="141"/>
      <c r="AK43" s="141"/>
      <c r="AL43" s="141"/>
      <c r="AM43" s="141"/>
      <c r="AN43" s="141"/>
      <c r="AO43" s="141"/>
      <c r="AP43" s="141"/>
      <c r="AQ43" s="141"/>
      <c r="AR43" s="142"/>
      <c r="AS43" s="142"/>
      <c r="AT43" s="143"/>
      <c r="AU43" s="143"/>
      <c r="AV43" s="143"/>
      <c r="AW43" s="143"/>
      <c r="AX43" s="143"/>
      <c r="AY43" s="143"/>
      <c r="AZ43" s="143"/>
      <c r="BA43" s="143"/>
      <c r="BB43" s="143"/>
      <c r="BC43" s="143"/>
      <c r="BD43" s="143"/>
      <c r="BE43" s="143"/>
      <c r="BF43" s="143"/>
      <c r="BG43" s="143"/>
      <c r="BH43" s="143"/>
      <c r="BI43" s="143"/>
    </row>
    <row r="44" spans="1:61" ht="9.9499999999999993" customHeight="1" x14ac:dyDescent="0.3">
      <c r="AD44" s="242"/>
      <c r="AE44" s="242"/>
      <c r="AF44" s="1"/>
      <c r="AG44" s="1"/>
      <c r="AH44" s="1"/>
      <c r="AI44" s="1"/>
      <c r="AJ44" s="1"/>
      <c r="AK44" s="1"/>
    </row>
    <row r="45" spans="1:61" s="144" customFormat="1" x14ac:dyDescent="0.3">
      <c r="A45" s="283"/>
      <c r="B45" s="283"/>
      <c r="C45" s="139"/>
      <c r="D45" s="397" t="s">
        <v>13</v>
      </c>
      <c r="E45" s="397"/>
      <c r="F45" s="140" t="s">
        <v>25</v>
      </c>
      <c r="G45" s="140"/>
      <c r="H45" s="141"/>
      <c r="I45" s="141"/>
      <c r="J45" s="141"/>
      <c r="K45" s="141"/>
      <c r="L45" s="141"/>
      <c r="M45" s="141"/>
      <c r="N45" s="141"/>
      <c r="O45" s="141"/>
      <c r="P45" s="141"/>
      <c r="Q45" s="141"/>
      <c r="R45" s="141"/>
      <c r="S45" s="141"/>
      <c r="T45" s="141"/>
      <c r="U45" s="410" t="e">
        <f>(U41/U43)*28.35</f>
        <v>#DIV/0!</v>
      </c>
      <c r="V45" s="411"/>
      <c r="W45" s="412"/>
      <c r="X45" s="141"/>
      <c r="Y45" s="141"/>
      <c r="Z45" s="141"/>
      <c r="AA45" s="141"/>
      <c r="AB45" s="141"/>
      <c r="AC45" s="141"/>
      <c r="AD45" s="141"/>
      <c r="AE45" s="141"/>
      <c r="AF45" s="141"/>
      <c r="AG45" s="141"/>
      <c r="AH45" s="141"/>
      <c r="AI45" s="141"/>
      <c r="AJ45" s="141"/>
      <c r="AK45" s="141"/>
      <c r="AL45" s="141"/>
      <c r="AM45" s="141"/>
      <c r="AN45" s="141"/>
      <c r="AO45" s="141"/>
      <c r="AP45" s="141"/>
      <c r="AQ45" s="141"/>
      <c r="AR45" s="142"/>
      <c r="AS45" s="142"/>
      <c r="AT45" s="143"/>
      <c r="AU45" s="143"/>
      <c r="AV45" s="143"/>
      <c r="AW45" s="143"/>
      <c r="AX45" s="143"/>
      <c r="AY45" s="143"/>
      <c r="AZ45" s="143"/>
      <c r="BA45" s="143"/>
      <c r="BB45" s="143"/>
      <c r="BC45" s="143"/>
      <c r="BD45" s="143"/>
      <c r="BE45" s="143"/>
      <c r="BF45" s="143"/>
      <c r="BG45" s="143"/>
      <c r="BH45" s="143"/>
      <c r="BI45" s="143"/>
    </row>
    <row r="46" spans="1:61" ht="9.9499999999999993" customHeight="1" x14ac:dyDescent="0.3">
      <c r="AD46" s="242"/>
      <c r="AE46" s="242"/>
      <c r="AF46" s="1"/>
      <c r="AG46" s="1"/>
      <c r="AH46" s="1"/>
      <c r="AI46" s="1"/>
      <c r="AJ46" s="1"/>
      <c r="AK46" s="1"/>
    </row>
    <row r="47" spans="1:61" s="144" customFormat="1" x14ac:dyDescent="0.3">
      <c r="A47" s="283"/>
      <c r="B47" s="283"/>
      <c r="C47" s="139"/>
      <c r="D47" s="397" t="s">
        <v>26</v>
      </c>
      <c r="E47" s="397"/>
      <c r="F47" s="140" t="s">
        <v>27</v>
      </c>
      <c r="G47" s="140"/>
      <c r="H47" s="141"/>
      <c r="I47" s="141"/>
      <c r="J47" s="141"/>
      <c r="K47" s="141"/>
      <c r="L47" s="141"/>
      <c r="M47" s="141"/>
      <c r="N47" s="141"/>
      <c r="O47" s="141"/>
      <c r="P47" s="141"/>
      <c r="Q47" s="141"/>
      <c r="R47" s="141"/>
      <c r="S47" s="141"/>
      <c r="T47" s="141"/>
      <c r="U47" s="145" t="e">
        <f>IF(U45&lt;=6,"X","")</f>
        <v>#DIV/0!</v>
      </c>
      <c r="V47" s="146" t="s">
        <v>47</v>
      </c>
      <c r="X47" s="141"/>
      <c r="Y47" s="141"/>
      <c r="Z47" s="141"/>
      <c r="AA47" s="141"/>
      <c r="AB47" s="141"/>
      <c r="AC47" s="141"/>
      <c r="AD47" s="141"/>
      <c r="AE47" s="141"/>
      <c r="AF47" s="141"/>
      <c r="AG47" s="141"/>
      <c r="AH47" s="141"/>
      <c r="AI47" s="141"/>
      <c r="AJ47" s="141"/>
      <c r="AK47" s="141"/>
      <c r="AL47" s="141"/>
      <c r="AM47" s="141"/>
      <c r="AN47" s="141"/>
      <c r="AO47" s="141"/>
      <c r="AP47" s="141"/>
      <c r="AQ47" s="141"/>
      <c r="AR47" s="142"/>
      <c r="AS47" s="142"/>
      <c r="AT47" s="143"/>
      <c r="AU47" s="143"/>
      <c r="AV47" s="143"/>
      <c r="AW47" s="143"/>
      <c r="AX47" s="143"/>
      <c r="AY47" s="143"/>
      <c r="AZ47" s="143"/>
      <c r="BA47" s="143"/>
      <c r="BB47" s="143"/>
      <c r="BC47" s="143"/>
      <c r="BD47" s="143"/>
      <c r="BE47" s="143"/>
      <c r="BF47" s="143"/>
      <c r="BG47" s="143"/>
      <c r="BH47" s="143"/>
      <c r="BI47" s="143"/>
    </row>
    <row r="48" spans="1:61" s="144" customFormat="1" x14ac:dyDescent="0.3">
      <c r="A48" s="283"/>
      <c r="B48" s="283"/>
      <c r="C48" s="139"/>
      <c r="D48" s="147"/>
      <c r="E48" s="147"/>
      <c r="F48" s="140"/>
      <c r="G48" s="140"/>
      <c r="H48" s="141"/>
      <c r="I48" s="141"/>
      <c r="J48" s="141"/>
      <c r="K48" s="141"/>
      <c r="L48" s="141"/>
      <c r="M48" s="141"/>
      <c r="N48" s="141"/>
      <c r="O48" s="141"/>
      <c r="P48" s="141"/>
      <c r="Q48" s="141"/>
      <c r="R48" s="141"/>
      <c r="S48" s="141"/>
      <c r="T48" s="141"/>
      <c r="U48" s="148"/>
      <c r="V48" s="146"/>
      <c r="X48" s="141"/>
      <c r="Y48" s="141"/>
      <c r="Z48" s="141"/>
      <c r="AA48" s="141"/>
      <c r="AB48" s="141"/>
      <c r="AC48" s="141"/>
      <c r="AD48" s="141"/>
      <c r="AE48" s="141"/>
      <c r="AF48" s="141"/>
      <c r="AG48" s="141"/>
      <c r="AH48" s="141"/>
      <c r="AI48" s="141"/>
      <c r="AJ48" s="141"/>
      <c r="AK48" s="141"/>
      <c r="AL48" s="141"/>
      <c r="AM48" s="141"/>
      <c r="AN48" s="141"/>
      <c r="AO48" s="141"/>
      <c r="AP48" s="141"/>
      <c r="AQ48" s="141"/>
      <c r="AR48" s="142"/>
      <c r="AS48" s="142"/>
      <c r="AT48" s="143"/>
      <c r="AU48" s="143"/>
      <c r="AV48" s="143"/>
      <c r="AW48" s="143"/>
      <c r="AX48" s="143"/>
      <c r="AY48" s="143"/>
      <c r="AZ48" s="143"/>
      <c r="BA48" s="143"/>
      <c r="BB48" s="143"/>
      <c r="BC48" s="143"/>
      <c r="BD48" s="143"/>
      <c r="BE48" s="143"/>
      <c r="BF48" s="143"/>
      <c r="BG48" s="143"/>
      <c r="BH48" s="143"/>
      <c r="BI48" s="143"/>
    </row>
    <row r="49" spans="1:61" x14ac:dyDescent="0.3">
      <c r="U49" s="149" t="e">
        <f>IF(U45&gt;6,"X","")</f>
        <v>#DIV/0!</v>
      </c>
      <c r="V49" s="146" t="s">
        <v>48</v>
      </c>
      <c r="W49" s="144"/>
      <c r="X49" s="141"/>
      <c r="Y49" s="141"/>
      <c r="Z49" s="141"/>
      <c r="AA49" s="141"/>
      <c r="AB49" s="141"/>
      <c r="AC49" s="141"/>
      <c r="AD49" s="141"/>
      <c r="AE49" s="141"/>
      <c r="AF49" s="141"/>
      <c r="AG49" s="141"/>
      <c r="AH49" s="141"/>
      <c r="AI49" s="1"/>
      <c r="AJ49" s="1"/>
      <c r="AK49" s="1"/>
    </row>
    <row r="50" spans="1:61" x14ac:dyDescent="0.3">
      <c r="U50" s="148"/>
      <c r="V50" s="109" t="s">
        <v>46</v>
      </c>
      <c r="W50" s="144"/>
      <c r="X50" s="141"/>
      <c r="Y50" s="141"/>
      <c r="Z50" s="141"/>
      <c r="AA50" s="141"/>
      <c r="AB50" s="141"/>
      <c r="AC50" s="141"/>
      <c r="AD50" s="141"/>
      <c r="AE50" s="141"/>
      <c r="AF50" s="141"/>
      <c r="AG50" s="141"/>
      <c r="AH50" s="141"/>
      <c r="AI50" s="1"/>
      <c r="AJ50" s="1"/>
      <c r="AK50" s="1"/>
    </row>
    <row r="51" spans="1:61" s="10" customFormat="1" ht="8.1" customHeight="1" x14ac:dyDescent="0.25">
      <c r="E51" s="11"/>
      <c r="O51" s="12"/>
      <c r="P51" s="11"/>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1"/>
      <c r="AR51" s="8"/>
      <c r="AS51" s="8"/>
      <c r="AT51" s="8"/>
      <c r="AU51" s="8"/>
      <c r="AV51" s="8"/>
      <c r="AW51" s="8"/>
      <c r="AX51" s="8"/>
      <c r="AY51" s="8"/>
      <c r="AZ51" s="8"/>
      <c r="BA51" s="8"/>
      <c r="BB51" s="8"/>
      <c r="BC51" s="8"/>
      <c r="BD51" s="8"/>
      <c r="BE51" s="8"/>
      <c r="BF51" s="8"/>
      <c r="BG51" s="8"/>
      <c r="BH51" s="8"/>
      <c r="BI51" s="8"/>
    </row>
    <row r="52" spans="1:61" s="2" customFormat="1" ht="12.75" customHeight="1" x14ac:dyDescent="0.25">
      <c r="AH52" s="3"/>
      <c r="AM52" s="4" t="s">
        <v>120</v>
      </c>
      <c r="AR52" s="5"/>
      <c r="AS52" s="5"/>
      <c r="AT52" s="5"/>
      <c r="AU52" s="5"/>
      <c r="AV52" s="6"/>
      <c r="AW52" s="5"/>
      <c r="AX52" s="5"/>
      <c r="AY52" s="5"/>
      <c r="AZ52" s="5"/>
      <c r="BA52" s="5"/>
      <c r="BB52" s="5"/>
      <c r="BC52" s="5"/>
      <c r="BD52" s="5"/>
      <c r="BE52" s="5"/>
      <c r="BF52" s="5"/>
      <c r="BG52" s="5"/>
      <c r="BH52" s="5"/>
      <c r="BI52" s="5"/>
    </row>
    <row r="53" spans="1:61" s="9" customFormat="1" ht="4.1500000000000004"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8"/>
      <c r="AS53" s="8"/>
      <c r="AT53" s="8"/>
      <c r="AU53" s="8"/>
      <c r="AV53" s="8"/>
      <c r="AW53" s="8"/>
      <c r="AX53" s="8"/>
      <c r="AY53" s="8"/>
      <c r="AZ53" s="8"/>
      <c r="BA53" s="8"/>
      <c r="BB53" s="8"/>
      <c r="BC53" s="8"/>
      <c r="BD53" s="8"/>
      <c r="BE53" s="8"/>
      <c r="BF53" s="8"/>
      <c r="BG53" s="8"/>
      <c r="BH53" s="8"/>
      <c r="BI53" s="8"/>
    </row>
    <row r="54" spans="1:61" s="249" customFormat="1" ht="18" x14ac:dyDescent="0.25">
      <c r="A54" s="350" t="s">
        <v>118</v>
      </c>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247"/>
      <c r="AR54" s="248"/>
      <c r="AS54" s="248"/>
      <c r="AT54" s="248"/>
      <c r="AU54" s="248"/>
      <c r="AV54" s="248"/>
      <c r="AW54" s="248"/>
      <c r="AX54" s="248"/>
      <c r="AY54" s="248"/>
      <c r="AZ54" s="248"/>
      <c r="BA54" s="248"/>
      <c r="BB54" s="248"/>
      <c r="BC54" s="248"/>
      <c r="BD54" s="248"/>
      <c r="BE54" s="248"/>
      <c r="BF54" s="248"/>
      <c r="BG54" s="248"/>
      <c r="BH54" s="248"/>
      <c r="BI54" s="248"/>
    </row>
    <row r="55" spans="1:61" s="2" customFormat="1" ht="12.75" x14ac:dyDescent="0.25">
      <c r="C55" s="18"/>
      <c r="AJ55" s="3"/>
      <c r="AR55" s="5"/>
      <c r="AS55" s="5"/>
      <c r="AT55" s="5"/>
      <c r="AU55" s="5"/>
      <c r="AV55" s="5"/>
      <c r="AW55" s="5"/>
      <c r="AX55" s="5"/>
      <c r="AY55" s="5"/>
      <c r="AZ55" s="5"/>
      <c r="BA55" s="5"/>
      <c r="BB55" s="5"/>
      <c r="BC55" s="5"/>
      <c r="BD55" s="5"/>
      <c r="BE55" s="5"/>
      <c r="BF55" s="5"/>
      <c r="BG55" s="5"/>
      <c r="BH55" s="5"/>
      <c r="BI55" s="5"/>
    </row>
    <row r="56" spans="1:61" s="15" customFormat="1" ht="18" x14ac:dyDescent="0.25">
      <c r="A56" s="13" t="s">
        <v>28</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4"/>
      <c r="AS56" s="14"/>
      <c r="AT56" s="14"/>
      <c r="AU56" s="14"/>
      <c r="AV56" s="14"/>
      <c r="AW56" s="14"/>
      <c r="AX56" s="14"/>
      <c r="AY56" s="14"/>
      <c r="AZ56" s="14"/>
      <c r="BA56" s="14"/>
      <c r="BB56" s="14"/>
      <c r="BC56" s="14"/>
      <c r="BD56" s="14"/>
      <c r="BE56" s="14"/>
      <c r="BF56" s="14"/>
      <c r="BG56" s="14"/>
      <c r="BH56" s="14"/>
      <c r="BI56" s="14"/>
    </row>
    <row r="57" spans="1:61" s="16" customFormat="1" ht="8.1" customHeight="1" x14ac:dyDescent="0.25">
      <c r="C57" s="2"/>
      <c r="AR57" s="17"/>
      <c r="AS57" s="17"/>
      <c r="AT57" s="17"/>
      <c r="AU57" s="17"/>
      <c r="AV57" s="17"/>
      <c r="AW57" s="17"/>
      <c r="AX57" s="17"/>
      <c r="AY57" s="17"/>
      <c r="AZ57" s="17"/>
      <c r="BA57" s="17"/>
      <c r="BB57" s="17"/>
      <c r="BC57" s="17"/>
      <c r="BD57" s="17"/>
      <c r="BE57" s="17"/>
      <c r="BF57" s="17"/>
      <c r="BG57" s="17"/>
      <c r="BH57" s="17"/>
      <c r="BI57" s="17"/>
    </row>
    <row r="58" spans="1:61" s="20" customFormat="1" ht="15" customHeight="1" x14ac:dyDescent="0.3">
      <c r="A58" s="356">
        <v>1</v>
      </c>
      <c r="B58" s="356"/>
      <c r="C58" s="113"/>
      <c r="D58" s="53" t="s">
        <v>110</v>
      </c>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3"/>
      <c r="AS58" s="133"/>
      <c r="AT58" s="134"/>
      <c r="AU58" s="134"/>
      <c r="AV58" s="134"/>
      <c r="AW58" s="134"/>
      <c r="AX58" s="134"/>
      <c r="AY58" s="134"/>
      <c r="AZ58" s="134"/>
      <c r="BA58" s="134"/>
      <c r="BB58" s="134"/>
      <c r="BC58" s="134"/>
      <c r="BD58" s="134"/>
      <c r="BE58" s="134"/>
      <c r="BF58" s="134"/>
      <c r="BG58" s="134"/>
      <c r="BH58" s="134"/>
      <c r="BI58" s="134"/>
    </row>
    <row r="59" spans="1:61" ht="8.1" customHeight="1" x14ac:dyDescent="0.3">
      <c r="AD59" s="242"/>
      <c r="AE59" s="242"/>
      <c r="AF59" s="1"/>
      <c r="AG59" s="1"/>
      <c r="AH59" s="1"/>
      <c r="AI59" s="1"/>
      <c r="AJ59" s="1"/>
      <c r="AK59" s="1"/>
    </row>
    <row r="60" spans="1:61" s="140" customFormat="1" x14ac:dyDescent="0.3">
      <c r="C60" s="150"/>
      <c r="D60" s="397" t="s">
        <v>16</v>
      </c>
      <c r="E60" s="397"/>
      <c r="F60" s="140" t="s">
        <v>21</v>
      </c>
      <c r="H60" s="241"/>
      <c r="I60" s="241"/>
      <c r="J60" s="241"/>
      <c r="K60" s="241"/>
      <c r="L60" s="241"/>
      <c r="O60" s="129"/>
      <c r="P60" s="401"/>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3"/>
      <c r="AQ60" s="129"/>
      <c r="AR60" s="151"/>
      <c r="AS60" s="151"/>
      <c r="AT60" s="151"/>
      <c r="AU60" s="152"/>
      <c r="AV60" s="152"/>
      <c r="AW60" s="152"/>
      <c r="AX60" s="152"/>
      <c r="AY60" s="152"/>
      <c r="AZ60" s="152"/>
      <c r="BA60" s="152"/>
      <c r="BB60" s="152"/>
      <c r="BC60" s="152"/>
      <c r="BD60" s="152"/>
      <c r="BE60" s="152"/>
      <c r="BF60" s="152"/>
      <c r="BG60" s="152"/>
      <c r="BH60" s="152"/>
      <c r="BI60" s="152"/>
    </row>
    <row r="61" spans="1:61" s="242" customFormat="1" ht="3.95" customHeight="1" x14ac:dyDescent="0.3">
      <c r="O61" s="108"/>
      <c r="P61" s="129"/>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29"/>
      <c r="AR61" s="1"/>
      <c r="AS61" s="1"/>
      <c r="AT61" s="1"/>
      <c r="AU61" s="1"/>
      <c r="AV61" s="1"/>
      <c r="AW61" s="1"/>
      <c r="AX61" s="1"/>
      <c r="AY61" s="1"/>
      <c r="AZ61" s="1"/>
      <c r="BA61" s="1"/>
      <c r="BB61" s="1"/>
      <c r="BC61" s="1"/>
      <c r="BD61" s="1"/>
      <c r="BE61" s="1"/>
      <c r="BF61" s="1"/>
      <c r="BG61" s="1"/>
      <c r="BH61" s="1"/>
      <c r="BI61" s="1"/>
    </row>
    <row r="62" spans="1:61" s="140" customFormat="1" x14ac:dyDescent="0.3">
      <c r="C62" s="150"/>
      <c r="D62" s="397" t="s">
        <v>17</v>
      </c>
      <c r="E62" s="397"/>
      <c r="F62" s="140" t="s">
        <v>22</v>
      </c>
      <c r="H62" s="241"/>
      <c r="I62" s="241"/>
      <c r="J62" s="241"/>
      <c r="K62" s="241"/>
      <c r="L62" s="241"/>
      <c r="M62" s="129"/>
      <c r="N62" s="129"/>
      <c r="O62" s="129"/>
      <c r="P62" s="363"/>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5"/>
      <c r="AQ62" s="129"/>
      <c r="AR62" s="151"/>
      <c r="AS62" s="151"/>
      <c r="AT62" s="152"/>
      <c r="AU62" s="152"/>
      <c r="AV62" s="152"/>
      <c r="AW62" s="152"/>
      <c r="AX62" s="152"/>
      <c r="AY62" s="152"/>
      <c r="AZ62" s="152"/>
      <c r="BA62" s="152"/>
      <c r="BB62" s="152"/>
      <c r="BC62" s="152"/>
      <c r="BD62" s="152"/>
      <c r="BE62" s="152"/>
      <c r="BF62" s="152"/>
      <c r="BG62" s="152"/>
      <c r="BH62" s="152"/>
      <c r="BI62" s="152"/>
    </row>
    <row r="63" spans="1:61" s="242" customFormat="1" x14ac:dyDescent="0.3">
      <c r="F63" s="362" t="s">
        <v>64</v>
      </c>
      <c r="G63" s="362"/>
      <c r="H63" s="362"/>
      <c r="I63" s="362"/>
      <c r="J63" s="362"/>
      <c r="K63" s="362"/>
      <c r="L63" s="362"/>
      <c r="M63" s="362"/>
      <c r="N63" s="362"/>
      <c r="O63" s="108"/>
      <c r="P63" s="366"/>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8"/>
      <c r="AQ63" s="129"/>
      <c r="AR63" s="1"/>
      <c r="AS63" s="1"/>
      <c r="AT63" s="1"/>
      <c r="AU63" s="1"/>
      <c r="AV63" s="1"/>
      <c r="AW63" s="1"/>
      <c r="AX63" s="1"/>
      <c r="AY63" s="1"/>
      <c r="AZ63" s="1"/>
      <c r="BA63" s="1"/>
      <c r="BB63" s="1"/>
      <c r="BC63" s="1"/>
      <c r="BD63" s="1"/>
      <c r="BE63" s="1"/>
      <c r="BF63" s="1"/>
      <c r="BG63" s="1"/>
      <c r="BH63" s="1"/>
      <c r="BI63" s="1"/>
    </row>
    <row r="64" spans="1:61" s="242" customFormat="1" x14ac:dyDescent="0.3">
      <c r="F64" s="362"/>
      <c r="G64" s="362"/>
      <c r="H64" s="362"/>
      <c r="I64" s="362"/>
      <c r="J64" s="362"/>
      <c r="K64" s="362"/>
      <c r="L64" s="362"/>
      <c r="M64" s="362"/>
      <c r="N64" s="362"/>
      <c r="O64" s="108"/>
      <c r="P64" s="366"/>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8"/>
      <c r="AQ64" s="129"/>
      <c r="AR64" s="1"/>
      <c r="AS64" s="1"/>
      <c r="AT64" s="1"/>
      <c r="AU64" s="1"/>
      <c r="AV64" s="1"/>
      <c r="AW64" s="1"/>
      <c r="AX64" s="1"/>
      <c r="AY64" s="1"/>
      <c r="AZ64" s="1"/>
      <c r="BA64" s="1"/>
      <c r="BB64" s="1"/>
      <c r="BC64" s="1"/>
      <c r="BD64" s="1"/>
      <c r="BE64" s="1"/>
      <c r="BF64" s="1"/>
      <c r="BG64" s="1"/>
      <c r="BH64" s="1"/>
      <c r="BI64" s="1"/>
    </row>
    <row r="65" spans="1:62" s="242" customFormat="1" x14ac:dyDescent="0.3">
      <c r="F65" s="362"/>
      <c r="G65" s="362"/>
      <c r="H65" s="362"/>
      <c r="I65" s="362"/>
      <c r="J65" s="362"/>
      <c r="K65" s="362"/>
      <c r="L65" s="362"/>
      <c r="M65" s="362"/>
      <c r="N65" s="362"/>
      <c r="O65" s="108"/>
      <c r="P65" s="366"/>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8"/>
      <c r="AQ65" s="129"/>
      <c r="AR65" s="1"/>
      <c r="AS65" s="1"/>
      <c r="AT65" s="1"/>
      <c r="AU65" s="1"/>
      <c r="AV65" s="1"/>
      <c r="AW65" s="1"/>
      <c r="AX65" s="1"/>
      <c r="AY65" s="1"/>
      <c r="AZ65" s="1"/>
      <c r="BA65" s="1"/>
      <c r="BB65" s="1"/>
      <c r="BC65" s="1"/>
      <c r="BD65" s="1"/>
      <c r="BE65" s="1"/>
      <c r="BF65" s="1"/>
      <c r="BG65" s="1"/>
      <c r="BH65" s="1"/>
      <c r="BI65" s="1"/>
    </row>
    <row r="66" spans="1:62" s="242" customFormat="1" x14ac:dyDescent="0.3">
      <c r="F66" s="362"/>
      <c r="G66" s="362"/>
      <c r="H66" s="362"/>
      <c r="I66" s="362"/>
      <c r="J66" s="362"/>
      <c r="K66" s="362"/>
      <c r="L66" s="362"/>
      <c r="M66" s="362"/>
      <c r="N66" s="362"/>
      <c r="O66" s="108"/>
      <c r="P66" s="366"/>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8"/>
      <c r="AQ66" s="129"/>
      <c r="AR66" s="1"/>
      <c r="AS66" s="1"/>
      <c r="AT66" s="1"/>
      <c r="AU66" s="1"/>
      <c r="AV66" s="1"/>
      <c r="AW66" s="1"/>
      <c r="AX66" s="1"/>
      <c r="AY66" s="1"/>
      <c r="AZ66" s="1"/>
      <c r="BA66" s="1"/>
      <c r="BB66" s="1"/>
      <c r="BC66" s="1"/>
      <c r="BD66" s="1"/>
      <c r="BE66" s="1"/>
      <c r="BF66" s="1"/>
      <c r="BG66" s="1"/>
      <c r="BH66" s="1"/>
      <c r="BI66" s="1"/>
    </row>
    <row r="67" spans="1:62" s="242" customFormat="1" x14ac:dyDescent="0.3">
      <c r="F67" s="362"/>
      <c r="G67" s="362"/>
      <c r="H67" s="362"/>
      <c r="I67" s="362"/>
      <c r="J67" s="362"/>
      <c r="K67" s="362"/>
      <c r="L67" s="362"/>
      <c r="M67" s="362"/>
      <c r="N67" s="362"/>
      <c r="O67" s="108"/>
      <c r="P67" s="366"/>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8"/>
      <c r="AQ67" s="129"/>
      <c r="AR67" s="1"/>
      <c r="AS67" s="1"/>
      <c r="AT67" s="1"/>
      <c r="AU67" s="1"/>
      <c r="AV67" s="1"/>
      <c r="AW67" s="1"/>
      <c r="AX67" s="1"/>
      <c r="AY67" s="1"/>
      <c r="AZ67" s="1"/>
      <c r="BA67" s="1"/>
      <c r="BB67" s="1"/>
      <c r="BC67" s="1"/>
      <c r="BD67" s="1"/>
      <c r="BE67" s="1"/>
      <c r="BF67" s="1"/>
      <c r="BG67" s="1"/>
      <c r="BH67" s="1"/>
      <c r="BI67" s="1"/>
    </row>
    <row r="68" spans="1:62" s="242" customFormat="1" x14ac:dyDescent="0.3">
      <c r="F68" s="362"/>
      <c r="G68" s="362"/>
      <c r="H68" s="362"/>
      <c r="I68" s="362"/>
      <c r="J68" s="362"/>
      <c r="K68" s="362"/>
      <c r="L68" s="362"/>
      <c r="M68" s="362"/>
      <c r="N68" s="362"/>
      <c r="O68" s="108"/>
      <c r="P68" s="366"/>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8"/>
      <c r="AQ68" s="129"/>
      <c r="AR68" s="1"/>
      <c r="AS68" s="1"/>
      <c r="AT68" s="1"/>
      <c r="AU68" s="1"/>
      <c r="AV68" s="1"/>
      <c r="AW68" s="1"/>
      <c r="AX68" s="1"/>
      <c r="AY68" s="1"/>
      <c r="AZ68" s="1"/>
      <c r="BA68" s="1"/>
      <c r="BB68" s="1"/>
      <c r="BC68" s="1"/>
      <c r="BD68" s="1"/>
      <c r="BE68" s="1"/>
      <c r="BF68" s="1"/>
      <c r="BG68" s="1"/>
      <c r="BH68" s="1"/>
      <c r="BI68" s="1"/>
    </row>
    <row r="69" spans="1:62" s="242" customFormat="1" x14ac:dyDescent="0.3">
      <c r="F69" s="362"/>
      <c r="G69" s="362"/>
      <c r="H69" s="362"/>
      <c r="I69" s="362"/>
      <c r="J69" s="362"/>
      <c r="K69" s="362"/>
      <c r="L69" s="362"/>
      <c r="M69" s="362"/>
      <c r="N69" s="362"/>
      <c r="O69" s="108"/>
      <c r="P69" s="369"/>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1"/>
      <c r="AQ69" s="129"/>
      <c r="AR69" s="1"/>
      <c r="AS69" s="1"/>
      <c r="AT69" s="1"/>
      <c r="AU69" s="1"/>
      <c r="AV69" s="1"/>
      <c r="AW69" s="1"/>
      <c r="AX69" s="1"/>
      <c r="AY69" s="1"/>
      <c r="AZ69" s="1"/>
      <c r="BA69" s="1"/>
      <c r="BB69" s="1"/>
      <c r="BC69" s="1"/>
      <c r="BD69" s="1"/>
      <c r="BE69" s="1"/>
      <c r="BF69" s="1"/>
      <c r="BG69" s="1"/>
      <c r="BH69" s="1"/>
      <c r="BI69" s="1"/>
    </row>
    <row r="70" spans="1:62" x14ac:dyDescent="0.3">
      <c r="AD70" s="242"/>
      <c r="AE70" s="242"/>
      <c r="AF70" s="1"/>
      <c r="AG70" s="1"/>
      <c r="AH70" s="1"/>
      <c r="AI70" s="1"/>
      <c r="AJ70" s="1"/>
      <c r="AK70" s="1"/>
    </row>
    <row r="71" spans="1:62" s="21" customFormat="1" ht="16.5" customHeight="1" x14ac:dyDescent="0.3">
      <c r="A71" s="414" t="s">
        <v>132</v>
      </c>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141"/>
      <c r="AQ71" s="141"/>
      <c r="AR71" s="129"/>
      <c r="AS71" s="24"/>
      <c r="AT71" s="24"/>
      <c r="AU71" s="24"/>
      <c r="AV71" s="24"/>
      <c r="AW71" s="24"/>
      <c r="AX71" s="24"/>
      <c r="AY71" s="24"/>
      <c r="AZ71" s="24"/>
      <c r="BA71" s="24"/>
      <c r="BB71" s="24"/>
      <c r="BC71" s="24"/>
      <c r="BD71" s="24"/>
      <c r="BE71" s="24"/>
      <c r="BF71" s="24"/>
      <c r="BG71" s="24"/>
      <c r="BH71" s="24"/>
      <c r="BI71" s="24"/>
      <c r="BJ71" s="24"/>
    </row>
    <row r="72" spans="1:62" s="21" customFormat="1" ht="16.5" customHeight="1" x14ac:dyDescent="0.3">
      <c r="A72" s="414"/>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141"/>
      <c r="AQ72" s="141"/>
      <c r="AR72" s="129"/>
      <c r="AS72" s="24"/>
      <c r="AT72" s="24"/>
      <c r="AU72" s="24"/>
      <c r="AV72" s="24"/>
      <c r="AW72" s="24"/>
      <c r="AX72" s="24"/>
      <c r="AY72" s="24"/>
      <c r="AZ72" s="24"/>
      <c r="BA72" s="24"/>
      <c r="BB72" s="24"/>
      <c r="BC72" s="24"/>
      <c r="BD72" s="24"/>
      <c r="BE72" s="24"/>
      <c r="BF72" s="24"/>
      <c r="BG72" s="24"/>
      <c r="BH72" s="24"/>
      <c r="BI72" s="24"/>
      <c r="BJ72" s="24"/>
    </row>
    <row r="73" spans="1:62" s="21" customFormat="1" ht="8.1" customHeight="1" x14ac:dyDescent="0.3">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129"/>
      <c r="AS73" s="24"/>
      <c r="AT73" s="24"/>
      <c r="AU73" s="24"/>
      <c r="AV73" s="24"/>
      <c r="AW73" s="24"/>
      <c r="AX73" s="24"/>
      <c r="AY73" s="24"/>
      <c r="AZ73" s="24"/>
      <c r="BA73" s="24"/>
      <c r="BB73" s="24"/>
      <c r="BC73" s="24"/>
      <c r="BD73" s="24"/>
      <c r="BE73" s="24"/>
      <c r="BF73" s="24"/>
      <c r="BG73" s="24"/>
      <c r="BH73" s="24"/>
      <c r="BI73" s="24"/>
      <c r="BJ73" s="24"/>
    </row>
    <row r="74" spans="1:62" s="21" customFormat="1" ht="16.5" customHeight="1" x14ac:dyDescent="0.3">
      <c r="D74" s="414" t="s">
        <v>133</v>
      </c>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41"/>
      <c r="AL74" s="141"/>
      <c r="AM74" s="141"/>
      <c r="AN74" s="141"/>
      <c r="AO74" s="141"/>
      <c r="AP74" s="141"/>
      <c r="AQ74" s="141"/>
      <c r="AR74" s="129"/>
      <c r="AS74" s="24"/>
      <c r="AT74" s="24"/>
      <c r="AU74" s="24"/>
      <c r="AV74" s="24"/>
      <c r="AW74" s="24"/>
      <c r="AX74" s="24"/>
      <c r="AY74" s="24"/>
      <c r="AZ74" s="24"/>
      <c r="BA74" s="24"/>
      <c r="BB74" s="24"/>
      <c r="BC74" s="24"/>
      <c r="BD74" s="24"/>
      <c r="BE74" s="24"/>
      <c r="BF74" s="24"/>
      <c r="BG74" s="24"/>
      <c r="BH74" s="24"/>
      <c r="BI74" s="24"/>
      <c r="BJ74" s="24"/>
    </row>
    <row r="75" spans="1:62" s="21" customFormat="1" x14ac:dyDescent="0.3">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141"/>
      <c r="AL75" s="141"/>
      <c r="AM75" s="141"/>
      <c r="AN75" s="141"/>
      <c r="AO75" s="141"/>
      <c r="AP75" s="141"/>
      <c r="AQ75" s="141"/>
      <c r="AR75" s="129"/>
      <c r="AS75" s="24"/>
      <c r="AT75" s="24"/>
      <c r="AU75" s="24"/>
      <c r="AV75" s="24"/>
      <c r="AW75" s="24"/>
      <c r="AX75" s="24"/>
      <c r="AY75" s="24"/>
      <c r="AZ75" s="24"/>
      <c r="BA75" s="24"/>
      <c r="BB75" s="24"/>
      <c r="BC75" s="24"/>
      <c r="BD75" s="24"/>
      <c r="BE75" s="24"/>
      <c r="BF75" s="24"/>
      <c r="BG75" s="24"/>
      <c r="BH75" s="24"/>
      <c r="BI75" s="24"/>
      <c r="BJ75" s="24"/>
    </row>
    <row r="76" spans="1:62" s="21" customFormat="1" x14ac:dyDescent="0.3">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129"/>
      <c r="AS76" s="24"/>
      <c r="AT76" s="24"/>
      <c r="AU76" s="24"/>
      <c r="AV76" s="24"/>
      <c r="AW76" s="24"/>
      <c r="AX76" s="24"/>
      <c r="AY76" s="24"/>
      <c r="AZ76" s="24"/>
      <c r="BA76" s="24"/>
      <c r="BB76" s="24"/>
      <c r="BC76" s="24"/>
      <c r="BD76" s="24"/>
      <c r="BE76" s="24"/>
      <c r="BF76" s="24"/>
      <c r="BG76" s="24"/>
      <c r="BH76" s="24"/>
      <c r="BI76" s="24"/>
      <c r="BJ76" s="24"/>
    </row>
    <row r="77" spans="1:62" s="21" customFormat="1" x14ac:dyDescent="0.3">
      <c r="A77" s="325" t="s">
        <v>134</v>
      </c>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129"/>
      <c r="AS77" s="24"/>
      <c r="AT77" s="24"/>
      <c r="AU77" s="24"/>
      <c r="AV77" s="24"/>
      <c r="AW77" s="24"/>
      <c r="AX77" s="24"/>
      <c r="AY77" s="24"/>
      <c r="AZ77" s="24"/>
      <c r="BA77" s="24"/>
      <c r="BB77" s="24"/>
      <c r="BC77" s="24"/>
      <c r="BD77" s="24"/>
      <c r="BE77" s="24"/>
      <c r="BF77" s="24"/>
      <c r="BG77" s="24"/>
      <c r="BH77" s="24"/>
      <c r="BI77" s="24"/>
      <c r="BJ77" s="24"/>
    </row>
    <row r="78" spans="1:62" s="121" customFormat="1" x14ac:dyDescent="0.3">
      <c r="A78" s="90"/>
      <c r="B78" s="120"/>
      <c r="C78" s="120"/>
      <c r="D78" s="353" t="s">
        <v>12</v>
      </c>
      <c r="E78" s="353"/>
      <c r="F78" s="354" t="s">
        <v>77</v>
      </c>
      <c r="G78" s="354"/>
      <c r="H78" s="354"/>
      <c r="I78" s="354"/>
      <c r="J78" s="354"/>
      <c r="K78" s="354"/>
      <c r="L78" s="354"/>
      <c r="M78" s="354"/>
      <c r="N78" s="354"/>
      <c r="O78" s="354"/>
      <c r="P78" s="354"/>
      <c r="Q78" s="354"/>
      <c r="R78" s="354"/>
      <c r="S78" s="354"/>
      <c r="T78" s="120"/>
      <c r="U78" s="120"/>
      <c r="V78" s="120"/>
      <c r="W78" s="120"/>
      <c r="X78" s="120"/>
      <c r="Y78" s="120"/>
      <c r="Z78" s="120"/>
      <c r="AA78" s="120"/>
      <c r="AB78" s="120"/>
      <c r="AC78" s="120"/>
      <c r="AD78" s="120"/>
      <c r="AE78" s="120"/>
      <c r="AF78" s="120"/>
      <c r="AG78" s="120"/>
      <c r="AH78" s="120"/>
      <c r="AI78" s="120"/>
      <c r="AJ78" s="120"/>
      <c r="AK78" s="120"/>
      <c r="AL78" s="120"/>
      <c r="AM78" s="120"/>
      <c r="AQ78" s="120"/>
      <c r="AR78" s="120"/>
    </row>
    <row r="79" spans="1:62" x14ac:dyDescent="0.3">
      <c r="AD79" s="242"/>
      <c r="AE79" s="242"/>
      <c r="AF79" s="1"/>
      <c r="AG79" s="1"/>
      <c r="AH79" s="1"/>
      <c r="AI79" s="1"/>
      <c r="AJ79" s="1"/>
      <c r="AK79" s="1"/>
    </row>
    <row r="80" spans="1:62" s="15" customFormat="1" ht="18" x14ac:dyDescent="0.25">
      <c r="A80" s="13" t="s">
        <v>29</v>
      </c>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4"/>
      <c r="AS80" s="14"/>
      <c r="AT80" s="14"/>
      <c r="AU80" s="14"/>
      <c r="AV80" s="14"/>
      <c r="AW80" s="14"/>
      <c r="AX80" s="14"/>
      <c r="AY80" s="14"/>
      <c r="AZ80" s="14"/>
      <c r="BA80" s="14"/>
      <c r="BB80" s="14"/>
      <c r="BC80" s="14"/>
      <c r="BD80" s="14"/>
      <c r="BE80" s="14"/>
      <c r="BF80" s="14"/>
      <c r="BG80" s="14"/>
      <c r="BH80" s="14"/>
      <c r="BI80" s="14"/>
    </row>
    <row r="81" spans="1:61" s="16" customFormat="1" ht="8.1" customHeight="1" x14ac:dyDescent="0.25">
      <c r="C81" s="2"/>
      <c r="AR81" s="17"/>
      <c r="AS81" s="17"/>
      <c r="AT81" s="17"/>
      <c r="AU81" s="17"/>
      <c r="AV81" s="17"/>
      <c r="AW81" s="17"/>
      <c r="AX81" s="17"/>
      <c r="AY81" s="17"/>
      <c r="AZ81" s="17"/>
      <c r="BA81" s="17"/>
      <c r="BB81" s="17"/>
      <c r="BC81" s="17"/>
      <c r="BD81" s="17"/>
      <c r="BE81" s="17"/>
      <c r="BF81" s="17"/>
      <c r="BG81" s="17"/>
      <c r="BH81" s="17"/>
      <c r="BI81" s="17"/>
    </row>
    <row r="82" spans="1:61" s="122" customFormat="1" ht="16.5" customHeight="1" x14ac:dyDescent="0.3">
      <c r="A82" s="361" t="s">
        <v>113</v>
      </c>
      <c r="B82" s="361"/>
      <c r="C82" s="361"/>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290"/>
      <c r="AQ82" s="153"/>
    </row>
    <row r="83" spans="1:61" s="122" customFormat="1" x14ac:dyDescent="0.3">
      <c r="A83" s="361"/>
      <c r="B83" s="361"/>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290"/>
      <c r="AQ83" s="153"/>
    </row>
    <row r="84" spans="1:61" s="242" customFormat="1" x14ac:dyDescent="0.3">
      <c r="A84" s="361"/>
      <c r="B84" s="361"/>
      <c r="C84" s="361"/>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290"/>
      <c r="AQ84" s="250"/>
      <c r="AR84" s="1"/>
      <c r="AS84" s="1"/>
      <c r="AT84" s="1"/>
      <c r="AU84" s="1"/>
      <c r="AV84" s="1"/>
      <c r="AW84" s="1"/>
      <c r="AX84" s="1"/>
      <c r="AY84" s="1"/>
      <c r="AZ84" s="1"/>
      <c r="BA84" s="1"/>
      <c r="BB84" s="1"/>
      <c r="BC84" s="1"/>
      <c r="BD84" s="1"/>
      <c r="BE84" s="1"/>
      <c r="BF84" s="1"/>
      <c r="BG84" s="1"/>
      <c r="BH84" s="1"/>
      <c r="BI84" s="1"/>
    </row>
    <row r="85" spans="1:61" x14ac:dyDescent="0.3">
      <c r="A85" s="290"/>
      <c r="B85" s="290"/>
      <c r="C85" s="290"/>
      <c r="D85" s="378" t="s">
        <v>12</v>
      </c>
      <c r="E85" s="378"/>
      <c r="F85" s="358" t="s">
        <v>79</v>
      </c>
      <c r="G85" s="358"/>
      <c r="H85" s="358"/>
      <c r="I85" s="358"/>
      <c r="J85" s="358"/>
      <c r="K85" s="358"/>
      <c r="L85" s="358"/>
      <c r="M85" s="358"/>
      <c r="N85" s="358"/>
      <c r="O85" s="358"/>
      <c r="P85" s="358"/>
      <c r="Q85" s="358"/>
      <c r="R85" s="358"/>
      <c r="S85" s="358"/>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155"/>
    </row>
    <row r="86" spans="1:61" x14ac:dyDescent="0.3">
      <c r="A86" s="289"/>
      <c r="B86" s="289"/>
      <c r="C86" s="289"/>
      <c r="D86" s="378" t="s">
        <v>12</v>
      </c>
      <c r="E86" s="378"/>
      <c r="F86" s="358" t="s">
        <v>80</v>
      </c>
      <c r="G86" s="358"/>
      <c r="H86" s="358"/>
      <c r="I86" s="358"/>
      <c r="J86" s="358"/>
      <c r="K86" s="358"/>
      <c r="L86" s="358"/>
      <c r="M86" s="358"/>
      <c r="N86" s="358"/>
      <c r="O86" s="358"/>
      <c r="P86" s="358"/>
      <c r="Q86" s="358"/>
      <c r="R86" s="358"/>
      <c r="S86" s="358"/>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155"/>
    </row>
    <row r="87" spans="1:61" x14ac:dyDescent="0.3">
      <c r="A87" s="225"/>
      <c r="B87" s="154"/>
      <c r="C87" s="155"/>
      <c r="D87" s="378" t="s">
        <v>12</v>
      </c>
      <c r="E87" s="378"/>
      <c r="F87" s="358" t="s">
        <v>81</v>
      </c>
      <c r="G87" s="358"/>
      <c r="H87" s="358"/>
      <c r="I87" s="358"/>
      <c r="J87" s="358"/>
      <c r="K87" s="358"/>
      <c r="L87" s="358"/>
      <c r="M87" s="358"/>
      <c r="N87" s="358"/>
      <c r="O87" s="358"/>
      <c r="P87" s="358"/>
      <c r="Q87" s="358"/>
      <c r="R87" s="358"/>
      <c r="S87" s="358"/>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row>
    <row r="88" spans="1:61" ht="6" customHeight="1" x14ac:dyDescent="0.3">
      <c r="A88" s="225"/>
      <c r="B88" s="154"/>
      <c r="C88" s="155"/>
      <c r="D88" s="331"/>
      <c r="E88" s="331"/>
      <c r="F88" s="332"/>
      <c r="G88" s="332"/>
      <c r="H88" s="332"/>
      <c r="I88" s="332"/>
      <c r="J88" s="332"/>
      <c r="K88" s="332"/>
      <c r="L88" s="332"/>
      <c r="M88" s="332"/>
      <c r="N88" s="332"/>
      <c r="O88" s="332"/>
      <c r="P88" s="332"/>
      <c r="Q88" s="332"/>
      <c r="R88" s="332"/>
      <c r="S88" s="332"/>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row>
    <row r="89" spans="1:61" s="242" customFormat="1" x14ac:dyDescent="0.3">
      <c r="E89" s="129"/>
      <c r="O89" s="108"/>
      <c r="P89" s="129"/>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29"/>
      <c r="AR89" s="1"/>
      <c r="AS89" s="1"/>
      <c r="AT89" s="1"/>
      <c r="AU89" s="1"/>
      <c r="AV89" s="1"/>
      <c r="AW89" s="1"/>
      <c r="AX89" s="1"/>
      <c r="AY89" s="1"/>
      <c r="AZ89" s="1"/>
      <c r="BA89" s="1"/>
      <c r="BB89" s="1"/>
      <c r="BC89" s="1"/>
      <c r="BD89" s="1"/>
      <c r="BE89" s="1"/>
      <c r="BF89" s="1"/>
      <c r="BG89" s="1"/>
      <c r="BH89" s="1"/>
      <c r="BI89" s="1"/>
    </row>
    <row r="90" spans="1:61" x14ac:dyDescent="0.3">
      <c r="A90" s="356">
        <v>1</v>
      </c>
      <c r="B90" s="356"/>
      <c r="C90" s="241"/>
      <c r="D90" s="19" t="s">
        <v>111</v>
      </c>
      <c r="AJ90" s="230"/>
      <c r="AK90" s="156"/>
      <c r="AL90" s="156"/>
      <c r="AM90" s="231"/>
      <c r="AN90" s="156"/>
      <c r="AO90" s="157"/>
    </row>
    <row r="91" spans="1:61" s="242" customFormat="1" ht="3.95" customHeight="1" x14ac:dyDescent="0.3">
      <c r="E91" s="129"/>
      <c r="O91" s="108"/>
      <c r="P91" s="129"/>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29"/>
      <c r="AR91" s="1"/>
      <c r="AS91" s="1"/>
      <c r="AT91" s="1"/>
      <c r="AU91" s="1"/>
      <c r="AV91" s="1"/>
      <c r="AW91" s="1"/>
      <c r="AX91" s="1"/>
      <c r="AY91" s="1"/>
      <c r="AZ91" s="1"/>
      <c r="BA91" s="1"/>
      <c r="BB91" s="1"/>
      <c r="BC91" s="1"/>
      <c r="BD91" s="1"/>
      <c r="BE91" s="1"/>
      <c r="BF91" s="1"/>
      <c r="BG91" s="1"/>
      <c r="BH91" s="1"/>
      <c r="BI91" s="1"/>
    </row>
    <row r="92" spans="1:61" x14ac:dyDescent="0.3">
      <c r="E92" s="415"/>
      <c r="F92" s="415"/>
      <c r="G92" s="110" t="s">
        <v>143</v>
      </c>
      <c r="I92" s="110"/>
      <c r="Q92" s="231"/>
      <c r="R92" s="19"/>
      <c r="U92" s="231"/>
      <c r="V92" s="110"/>
      <c r="W92" s="19"/>
    </row>
    <row r="93" spans="1:61" s="242" customFormat="1" ht="3.95" customHeight="1" x14ac:dyDescent="0.3">
      <c r="E93" s="129"/>
      <c r="O93" s="108"/>
      <c r="P93" s="129"/>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29"/>
      <c r="AR93" s="1"/>
      <c r="AS93" s="1"/>
      <c r="AT93" s="1"/>
      <c r="AU93" s="1"/>
      <c r="AV93" s="1"/>
      <c r="AW93" s="1"/>
      <c r="AX93" s="1"/>
      <c r="AY93" s="1"/>
      <c r="AZ93" s="1"/>
      <c r="BA93" s="1"/>
      <c r="BB93" s="1"/>
      <c r="BC93" s="1"/>
      <c r="BD93" s="1"/>
      <c r="BE93" s="1"/>
      <c r="BF93" s="1"/>
      <c r="BG93" s="1"/>
      <c r="BH93" s="1"/>
      <c r="BI93" s="1"/>
    </row>
    <row r="94" spans="1:61" s="21" customFormat="1" x14ac:dyDescent="0.3">
      <c r="E94" s="415"/>
      <c r="F94" s="415"/>
      <c r="G94" s="110" t="s">
        <v>144</v>
      </c>
      <c r="H94" s="22"/>
      <c r="I94" s="22"/>
      <c r="S94" s="24"/>
      <c r="T94" s="241"/>
      <c r="U94" s="231"/>
      <c r="V94" s="22"/>
      <c r="W94" s="23"/>
      <c r="AR94" s="24"/>
      <c r="AS94" s="24"/>
      <c r="AT94" s="24"/>
      <c r="AU94" s="24"/>
      <c r="AV94" s="24"/>
      <c r="AW94" s="24"/>
      <c r="AX94" s="24"/>
      <c r="AY94" s="24"/>
      <c r="AZ94" s="24"/>
      <c r="BA94" s="24"/>
      <c r="BB94" s="24"/>
      <c r="BC94" s="24"/>
      <c r="BD94" s="24"/>
      <c r="BE94" s="24"/>
      <c r="BF94" s="24"/>
      <c r="BG94" s="24"/>
      <c r="BH94" s="24"/>
      <c r="BI94" s="24"/>
    </row>
    <row r="95" spans="1:61" s="242" customFormat="1" ht="3.95" customHeight="1" x14ac:dyDescent="0.3">
      <c r="E95" s="129"/>
      <c r="O95" s="108"/>
      <c r="P95" s="129"/>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29"/>
      <c r="AR95" s="1"/>
      <c r="AS95" s="1"/>
      <c r="AT95" s="1"/>
      <c r="AU95" s="1"/>
      <c r="AV95" s="1"/>
      <c r="AW95" s="1"/>
      <c r="AX95" s="1"/>
      <c r="AY95" s="1"/>
      <c r="AZ95" s="1"/>
      <c r="BA95" s="1"/>
      <c r="BB95" s="1"/>
      <c r="BC95" s="1"/>
      <c r="BD95" s="1"/>
      <c r="BE95" s="1"/>
      <c r="BF95" s="1"/>
      <c r="BG95" s="1"/>
      <c r="BH95" s="1"/>
      <c r="BI95" s="1"/>
    </row>
    <row r="96" spans="1:61" s="21" customFormat="1" x14ac:dyDescent="0.3">
      <c r="G96" s="230"/>
      <c r="H96" s="285"/>
      <c r="I96" s="110" t="s">
        <v>94</v>
      </c>
      <c r="T96" s="241"/>
      <c r="U96" s="231"/>
      <c r="V96" s="22"/>
      <c r="W96" s="23"/>
      <c r="AR96" s="24"/>
      <c r="AS96" s="24"/>
      <c r="AT96" s="24"/>
      <c r="AU96" s="24"/>
      <c r="AV96" s="24"/>
      <c r="AW96" s="24"/>
      <c r="AX96" s="24"/>
      <c r="AY96" s="24"/>
      <c r="AZ96" s="24"/>
      <c r="BA96" s="24"/>
      <c r="BB96" s="24"/>
      <c r="BC96" s="24"/>
      <c r="BD96" s="24"/>
      <c r="BE96" s="24"/>
      <c r="BF96" s="24"/>
      <c r="BG96" s="24"/>
      <c r="BH96" s="24"/>
      <c r="BI96" s="24"/>
    </row>
    <row r="97" spans="1:62" s="242" customFormat="1" ht="3.95" customHeight="1" x14ac:dyDescent="0.3">
      <c r="E97" s="129"/>
      <c r="O97" s="108"/>
      <c r="P97" s="129"/>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29"/>
      <c r="AR97" s="1"/>
      <c r="AS97" s="1"/>
      <c r="AT97" s="1"/>
      <c r="AU97" s="1"/>
      <c r="AV97" s="1"/>
      <c r="AW97" s="1"/>
      <c r="AX97" s="1"/>
      <c r="AY97" s="1"/>
      <c r="AZ97" s="1"/>
      <c r="BA97" s="1"/>
      <c r="BB97" s="1"/>
      <c r="BC97" s="1"/>
      <c r="BD97" s="1"/>
      <c r="BE97" s="1"/>
      <c r="BF97" s="1"/>
      <c r="BG97" s="1"/>
      <c r="BH97" s="1"/>
      <c r="BI97" s="1"/>
    </row>
    <row r="98" spans="1:62" x14ac:dyDescent="0.3">
      <c r="H98" s="285"/>
      <c r="I98" s="110" t="s">
        <v>95</v>
      </c>
      <c r="S98" s="24"/>
      <c r="T98" s="19"/>
    </row>
    <row r="99" spans="1:62" s="158" customFormat="1" x14ac:dyDescent="0.3">
      <c r="C99" s="159"/>
      <c r="H99" s="160"/>
      <c r="I99" s="109" t="s">
        <v>46</v>
      </c>
      <c r="J99" s="161"/>
      <c r="K99" s="161"/>
      <c r="L99" s="161"/>
      <c r="M99" s="161"/>
      <c r="N99" s="161"/>
      <c r="O99" s="161"/>
      <c r="P99" s="161"/>
      <c r="Q99" s="161"/>
      <c r="R99" s="161"/>
      <c r="S99" s="162"/>
      <c r="T99" s="163"/>
      <c r="U99" s="161"/>
      <c r="V99" s="161"/>
      <c r="W99" s="161"/>
      <c r="X99" s="161"/>
      <c r="Y99" s="161"/>
      <c r="Z99" s="161"/>
      <c r="AA99" s="161"/>
      <c r="AB99" s="161"/>
      <c r="AC99" s="161"/>
      <c r="AD99" s="161"/>
      <c r="AE99" s="161"/>
      <c r="AF99" s="161"/>
      <c r="AG99" s="161"/>
      <c r="AH99" s="161"/>
      <c r="AI99" s="161"/>
      <c r="AR99" s="164"/>
      <c r="AS99" s="164"/>
      <c r="AT99" s="164"/>
      <c r="AU99" s="164"/>
      <c r="AV99" s="164"/>
      <c r="AW99" s="164"/>
      <c r="AX99" s="164"/>
      <c r="AY99" s="164"/>
      <c r="AZ99" s="164"/>
      <c r="BA99" s="164"/>
      <c r="BB99" s="164"/>
      <c r="BC99" s="164"/>
      <c r="BD99" s="164"/>
      <c r="BE99" s="164"/>
      <c r="BF99" s="164"/>
      <c r="BG99" s="164"/>
      <c r="BH99" s="164"/>
      <c r="BI99" s="164"/>
    </row>
    <row r="100" spans="1:62" x14ac:dyDescent="0.3">
      <c r="AJ100" s="99"/>
    </row>
    <row r="101" spans="1:62" s="2" customFormat="1" ht="12.75" customHeight="1" x14ac:dyDescent="0.25">
      <c r="AH101" s="3"/>
      <c r="AM101" s="4" t="s">
        <v>121</v>
      </c>
      <c r="AR101" s="5"/>
      <c r="AS101" s="5"/>
      <c r="AT101" s="5"/>
      <c r="AU101" s="5"/>
      <c r="AV101" s="6"/>
      <c r="AW101" s="5"/>
      <c r="AX101" s="5"/>
      <c r="AY101" s="5"/>
      <c r="AZ101" s="5"/>
      <c r="BA101" s="5"/>
      <c r="BB101" s="5"/>
      <c r="BC101" s="5"/>
      <c r="BD101" s="5"/>
      <c r="BE101" s="5"/>
      <c r="BF101" s="5"/>
      <c r="BG101" s="5"/>
      <c r="BH101" s="5"/>
      <c r="BI101" s="5"/>
    </row>
    <row r="102" spans="1:62" s="9" customFormat="1" ht="4.1500000000000004"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8"/>
      <c r="AS102" s="8"/>
      <c r="AT102" s="8"/>
      <c r="AU102" s="8"/>
      <c r="AV102" s="8"/>
      <c r="AW102" s="8"/>
      <c r="AX102" s="8"/>
      <c r="AY102" s="8"/>
      <c r="AZ102" s="8"/>
      <c r="BA102" s="8"/>
      <c r="BB102" s="8"/>
      <c r="BC102" s="8"/>
      <c r="BD102" s="8"/>
      <c r="BE102" s="8"/>
      <c r="BF102" s="8"/>
      <c r="BG102" s="8"/>
      <c r="BH102" s="8"/>
      <c r="BI102" s="8"/>
    </row>
    <row r="103" spans="1:62" s="249" customFormat="1" ht="18" x14ac:dyDescent="0.25">
      <c r="A103" s="350" t="s">
        <v>118</v>
      </c>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247"/>
      <c r="AR103" s="248"/>
      <c r="AS103" s="248"/>
      <c r="AT103" s="248"/>
      <c r="AU103" s="248"/>
      <c r="AV103" s="248"/>
      <c r="AW103" s="248"/>
      <c r="AX103" s="248"/>
      <c r="AY103" s="248"/>
      <c r="AZ103" s="248"/>
      <c r="BA103" s="248"/>
      <c r="BB103" s="248"/>
      <c r="BC103" s="248"/>
      <c r="BD103" s="248"/>
      <c r="BE103" s="248"/>
      <c r="BF103" s="248"/>
      <c r="BG103" s="248"/>
      <c r="BH103" s="248"/>
      <c r="BI103" s="248"/>
    </row>
    <row r="104" spans="1:62" s="2" customFormat="1" ht="12.75" x14ac:dyDescent="0.25">
      <c r="C104" s="18"/>
      <c r="AJ104" s="3"/>
      <c r="AR104" s="5"/>
      <c r="AS104" s="5"/>
      <c r="AT104" s="5"/>
      <c r="AU104" s="5"/>
      <c r="AV104" s="5"/>
      <c r="AW104" s="5"/>
      <c r="AX104" s="5"/>
      <c r="AY104" s="5"/>
      <c r="AZ104" s="5"/>
      <c r="BA104" s="5"/>
      <c r="BB104" s="5"/>
      <c r="BC104" s="5"/>
      <c r="BD104" s="5"/>
      <c r="BE104" s="5"/>
      <c r="BF104" s="5"/>
      <c r="BG104" s="5"/>
      <c r="BH104" s="5"/>
      <c r="BI104" s="5"/>
    </row>
    <row r="105" spans="1:62" s="15" customFormat="1" ht="18" x14ac:dyDescent="0.25">
      <c r="A105" s="13" t="s">
        <v>30</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4"/>
      <c r="AS105" s="14"/>
      <c r="AT105" s="14"/>
      <c r="AU105" s="14"/>
      <c r="AV105" s="14"/>
      <c r="AW105" s="14"/>
      <c r="AX105" s="14"/>
      <c r="AY105" s="14"/>
      <c r="AZ105" s="14"/>
      <c r="BA105" s="14"/>
      <c r="BB105" s="14"/>
      <c r="BC105" s="14"/>
      <c r="BD105" s="14"/>
      <c r="BE105" s="14"/>
      <c r="BF105" s="14"/>
      <c r="BG105" s="14"/>
      <c r="BH105" s="14"/>
      <c r="BI105" s="14"/>
    </row>
    <row r="106" spans="1:62" s="16" customFormat="1" ht="8.1" customHeight="1" x14ac:dyDescent="0.25">
      <c r="C106" s="2"/>
      <c r="AR106" s="17"/>
      <c r="AS106" s="17"/>
      <c r="AT106" s="17"/>
      <c r="AU106" s="17"/>
      <c r="AV106" s="17"/>
      <c r="AW106" s="17"/>
      <c r="AX106" s="17"/>
      <c r="AY106" s="17"/>
      <c r="AZ106" s="17"/>
      <c r="BA106" s="17"/>
      <c r="BB106" s="17"/>
      <c r="BC106" s="17"/>
      <c r="BD106" s="17"/>
      <c r="BE106" s="17"/>
      <c r="BF106" s="17"/>
      <c r="BG106" s="17"/>
      <c r="BH106" s="17"/>
      <c r="BI106" s="17"/>
    </row>
    <row r="107" spans="1:62" x14ac:dyDescent="0.3">
      <c r="A107" s="241" t="s">
        <v>93</v>
      </c>
    </row>
    <row r="108" spans="1:62" x14ac:dyDescent="0.3">
      <c r="A108" s="241" t="s">
        <v>96</v>
      </c>
    </row>
    <row r="109" spans="1:62" x14ac:dyDescent="0.3">
      <c r="D109" s="353" t="s">
        <v>12</v>
      </c>
      <c r="E109" s="353"/>
      <c r="F109" s="355" t="s">
        <v>102</v>
      </c>
      <c r="G109" s="355"/>
      <c r="H109" s="355"/>
      <c r="I109" s="355"/>
      <c r="J109" s="355"/>
      <c r="K109" s="355"/>
      <c r="L109" s="355"/>
      <c r="M109" s="355"/>
      <c r="N109" s="355"/>
      <c r="O109" s="333"/>
      <c r="P109" s="333"/>
      <c r="Q109" s="333"/>
      <c r="R109" s="333"/>
      <c r="S109" s="333"/>
      <c r="T109" s="333"/>
      <c r="AR109" s="241"/>
      <c r="BJ109" s="1"/>
    </row>
    <row r="110" spans="1:62" x14ac:dyDescent="0.3"/>
    <row r="111" spans="1:62" x14ac:dyDescent="0.3">
      <c r="A111" s="361" t="s">
        <v>82</v>
      </c>
      <c r="B111" s="361"/>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155"/>
      <c r="AR111" s="155"/>
      <c r="BJ111" s="1"/>
    </row>
    <row r="112" spans="1:62" x14ac:dyDescent="0.3">
      <c r="A112" s="361"/>
      <c r="B112" s="361"/>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155"/>
      <c r="AR112" s="155"/>
      <c r="BJ112" s="1"/>
    </row>
    <row r="113" spans="1:62" x14ac:dyDescent="0.3">
      <c r="A113" s="361"/>
      <c r="B113" s="361"/>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155"/>
      <c r="AR113" s="155"/>
      <c r="BJ113" s="1"/>
    </row>
    <row r="114" spans="1:62" x14ac:dyDescent="0.3"/>
    <row r="115" spans="1:62" x14ac:dyDescent="0.3">
      <c r="A115" s="416" t="s">
        <v>145</v>
      </c>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BJ115" s="1"/>
    </row>
    <row r="116" spans="1:62" x14ac:dyDescent="0.3">
      <c r="A116" s="416"/>
      <c r="B116" s="416"/>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BJ116" s="1"/>
    </row>
    <row r="117" spans="1:62" x14ac:dyDescent="0.3">
      <c r="A117" s="416"/>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6"/>
      <c r="AK117" s="416"/>
      <c r="AL117" s="416"/>
      <c r="AM117" s="416"/>
      <c r="AN117" s="416"/>
      <c r="AO117" s="416"/>
      <c r="AP117" s="416"/>
      <c r="AQ117" s="416"/>
      <c r="AR117" s="416"/>
      <c r="BJ117" s="1"/>
    </row>
    <row r="118" spans="1:62" x14ac:dyDescent="0.3">
      <c r="A118" s="416"/>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16"/>
      <c r="AK118" s="416"/>
      <c r="AL118" s="416"/>
      <c r="AM118" s="416"/>
      <c r="AN118" s="416"/>
      <c r="AO118" s="416"/>
      <c r="AP118" s="416"/>
      <c r="AQ118" s="416"/>
      <c r="AR118" s="416"/>
      <c r="BJ118" s="1"/>
    </row>
    <row r="119" spans="1:62" x14ac:dyDescent="0.3">
      <c r="C119" s="353" t="s">
        <v>12</v>
      </c>
      <c r="D119" s="353"/>
      <c r="E119" s="355" t="s">
        <v>83</v>
      </c>
      <c r="F119" s="355"/>
      <c r="G119" s="355"/>
      <c r="H119" s="355"/>
      <c r="I119" s="355"/>
      <c r="J119" s="355"/>
      <c r="K119" s="355"/>
      <c r="L119" s="355"/>
      <c r="M119" s="355"/>
      <c r="N119" s="355"/>
      <c r="O119" s="355"/>
      <c r="P119" s="355"/>
      <c r="Q119" s="355"/>
      <c r="R119" s="355"/>
      <c r="AR119" s="241"/>
      <c r="BJ119" s="1"/>
    </row>
    <row r="120" spans="1:62" s="9" customFormat="1" ht="15.75" x14ac:dyDescent="0.25">
      <c r="C120" s="10"/>
      <c r="AR120" s="8"/>
      <c r="AS120" s="8"/>
      <c r="AT120" s="8"/>
      <c r="AU120" s="8"/>
      <c r="AV120" s="8"/>
      <c r="AW120" s="8"/>
      <c r="AX120" s="8"/>
      <c r="AY120" s="8"/>
      <c r="AZ120" s="8"/>
      <c r="BA120" s="8"/>
      <c r="BB120" s="8"/>
      <c r="BC120" s="8"/>
      <c r="BD120" s="8"/>
      <c r="BE120" s="8"/>
      <c r="BF120" s="8"/>
      <c r="BG120" s="8"/>
      <c r="BH120" s="8"/>
      <c r="BI120" s="8"/>
    </row>
    <row r="121" spans="1:62" s="9" customFormat="1" ht="15.75" x14ac:dyDescent="0.25">
      <c r="A121" s="375">
        <v>1</v>
      </c>
      <c r="B121" s="375"/>
      <c r="D121" s="252" t="s">
        <v>58</v>
      </c>
      <c r="AJ121" s="253"/>
      <c r="AK121" s="254"/>
      <c r="AL121" s="254"/>
      <c r="AM121" s="255"/>
      <c r="AN121" s="254"/>
      <c r="AO121" s="256"/>
      <c r="AR121" s="8"/>
      <c r="AS121" s="8"/>
      <c r="AT121" s="8"/>
      <c r="AU121" s="8"/>
      <c r="AV121" s="8"/>
      <c r="AW121" s="8"/>
      <c r="AX121" s="8"/>
      <c r="AY121" s="8"/>
      <c r="AZ121" s="8"/>
      <c r="BA121" s="8"/>
      <c r="BB121" s="8"/>
      <c r="BC121" s="8"/>
      <c r="BD121" s="8"/>
      <c r="BE121" s="8"/>
      <c r="BF121" s="8"/>
      <c r="BG121" s="8"/>
      <c r="BH121" s="8"/>
      <c r="BI121" s="8"/>
    </row>
    <row r="122" spans="1:62" s="9" customFormat="1" ht="15.75" x14ac:dyDescent="0.25">
      <c r="C122" s="10"/>
      <c r="AR122" s="8"/>
      <c r="AS122" s="8"/>
      <c r="AT122" s="8"/>
      <c r="AU122" s="8"/>
      <c r="AV122" s="8"/>
      <c r="AW122" s="8"/>
      <c r="AX122" s="8"/>
      <c r="AY122" s="8"/>
      <c r="AZ122" s="8"/>
      <c r="BA122" s="8"/>
      <c r="BB122" s="8"/>
      <c r="BC122" s="8"/>
      <c r="BD122" s="8"/>
      <c r="BE122" s="8"/>
      <c r="BF122" s="8"/>
      <c r="BG122" s="8"/>
      <c r="BH122" s="8"/>
      <c r="BI122" s="8"/>
    </row>
    <row r="123" spans="1:62" s="9" customFormat="1" ht="15.75" x14ac:dyDescent="0.25">
      <c r="C123" s="10"/>
      <c r="E123" s="374"/>
      <c r="F123" s="374"/>
      <c r="G123" s="257" t="s">
        <v>1</v>
      </c>
      <c r="I123" s="258"/>
      <c r="J123" s="257" t="s">
        <v>2</v>
      </c>
      <c r="Q123" s="255"/>
      <c r="R123" s="252"/>
      <c r="U123" s="255"/>
      <c r="V123" s="257"/>
      <c r="W123" s="252"/>
      <c r="AR123" s="8"/>
      <c r="AS123" s="8"/>
      <c r="AT123" s="8"/>
      <c r="AU123" s="8"/>
      <c r="AV123" s="8"/>
      <c r="AW123" s="8"/>
      <c r="AX123" s="8"/>
      <c r="AY123" s="8"/>
      <c r="AZ123" s="8"/>
      <c r="BA123" s="8"/>
      <c r="BB123" s="8"/>
      <c r="BC123" s="8"/>
      <c r="BD123" s="8"/>
      <c r="BE123" s="8"/>
      <c r="BF123" s="8"/>
      <c r="BG123" s="8"/>
      <c r="BH123" s="8"/>
      <c r="BI123" s="8"/>
    </row>
    <row r="124" spans="1:62" s="9" customFormat="1" ht="15.75" x14ac:dyDescent="0.25">
      <c r="C124" s="10"/>
      <c r="AR124" s="8"/>
      <c r="AS124" s="8"/>
      <c r="AT124" s="8"/>
      <c r="AU124" s="8"/>
      <c r="AV124" s="8"/>
      <c r="AW124" s="8"/>
      <c r="AX124" s="8"/>
      <c r="AY124" s="8"/>
      <c r="AZ124" s="8"/>
      <c r="BA124" s="8"/>
      <c r="BB124" s="8"/>
      <c r="BC124" s="8"/>
      <c r="BD124" s="8"/>
      <c r="BE124" s="8"/>
      <c r="BF124" s="8"/>
      <c r="BG124" s="8"/>
      <c r="BH124" s="8"/>
      <c r="BI124" s="8"/>
    </row>
    <row r="125" spans="1:62" s="9" customFormat="1" ht="15.75" x14ac:dyDescent="0.25">
      <c r="C125" s="10"/>
      <c r="AR125" s="8"/>
      <c r="AS125" s="8"/>
      <c r="AT125" s="8"/>
      <c r="AU125" s="8"/>
      <c r="AV125" s="8"/>
      <c r="AW125" s="8"/>
      <c r="AX125" s="8"/>
      <c r="AY125" s="8"/>
      <c r="AZ125" s="8"/>
      <c r="BA125" s="8"/>
      <c r="BB125" s="8"/>
      <c r="BC125" s="8"/>
      <c r="BD125" s="8"/>
      <c r="BE125" s="8"/>
      <c r="BF125" s="8"/>
      <c r="BG125" s="8"/>
      <c r="BH125" s="8"/>
      <c r="BI125" s="8"/>
    </row>
    <row r="126" spans="1:62" s="9" customFormat="1" ht="15.75" x14ac:dyDescent="0.25">
      <c r="A126" s="375">
        <v>2</v>
      </c>
      <c r="B126" s="375"/>
      <c r="D126" s="252" t="s">
        <v>59</v>
      </c>
      <c r="AJ126" s="253"/>
      <c r="AK126" s="254"/>
      <c r="AL126" s="254"/>
      <c r="AM126" s="255"/>
      <c r="AN126" s="254"/>
      <c r="AO126" s="256"/>
      <c r="AR126" s="8"/>
      <c r="AS126" s="8"/>
      <c r="AT126" s="8"/>
      <c r="AU126" s="8"/>
      <c r="AV126" s="8"/>
      <c r="AW126" s="8"/>
      <c r="AX126" s="8"/>
      <c r="AY126" s="8"/>
      <c r="AZ126" s="8"/>
      <c r="BA126" s="8"/>
      <c r="BB126" s="8"/>
      <c r="BC126" s="8"/>
      <c r="BD126" s="8"/>
      <c r="BE126" s="8"/>
      <c r="BF126" s="8"/>
      <c r="BG126" s="8"/>
      <c r="BH126" s="8"/>
      <c r="BI126" s="8"/>
    </row>
    <row r="127" spans="1:62" s="9" customFormat="1" ht="15.75" x14ac:dyDescent="0.25">
      <c r="C127" s="10"/>
      <c r="AR127" s="8"/>
      <c r="AS127" s="8"/>
      <c r="AT127" s="8"/>
      <c r="AU127" s="8"/>
      <c r="AV127" s="8"/>
      <c r="AW127" s="8"/>
      <c r="AX127" s="8"/>
      <c r="AY127" s="8"/>
      <c r="AZ127" s="8"/>
      <c r="BA127" s="8"/>
      <c r="BB127" s="8"/>
      <c r="BC127" s="8"/>
      <c r="BD127" s="8"/>
      <c r="BE127" s="8"/>
      <c r="BF127" s="8"/>
      <c r="BG127" s="8"/>
      <c r="BH127" s="8"/>
      <c r="BI127" s="8"/>
    </row>
    <row r="128" spans="1:62" s="9" customFormat="1" ht="15.75" x14ac:dyDescent="0.25">
      <c r="C128" s="10"/>
      <c r="E128" s="374"/>
      <c r="F128" s="374"/>
      <c r="G128" s="257" t="s">
        <v>1</v>
      </c>
      <c r="I128" s="258"/>
      <c r="J128" s="257" t="s">
        <v>2</v>
      </c>
      <c r="O128" s="299"/>
      <c r="P128" s="257" t="s">
        <v>52</v>
      </c>
      <c r="Q128" s="255"/>
      <c r="R128" s="252"/>
      <c r="U128" s="255"/>
      <c r="V128" s="257"/>
      <c r="W128" s="252"/>
      <c r="AR128" s="8"/>
      <c r="AS128" s="8"/>
      <c r="AT128" s="8"/>
      <c r="AU128" s="8"/>
      <c r="AV128" s="8"/>
      <c r="AW128" s="8"/>
      <c r="AX128" s="8"/>
      <c r="AY128" s="8"/>
      <c r="AZ128" s="8"/>
      <c r="BA128" s="8"/>
      <c r="BB128" s="8"/>
      <c r="BC128" s="8"/>
      <c r="BD128" s="8"/>
      <c r="BE128" s="8"/>
      <c r="BF128" s="8"/>
      <c r="BG128" s="8"/>
      <c r="BH128" s="8"/>
      <c r="BI128" s="8"/>
    </row>
    <row r="129" spans="1:62" s="9" customFormat="1" ht="15.75" x14ac:dyDescent="0.25">
      <c r="C129" s="10"/>
      <c r="AR129" s="8"/>
      <c r="AS129" s="8"/>
      <c r="AT129" s="8"/>
      <c r="AU129" s="8"/>
      <c r="AV129" s="8"/>
      <c r="AW129" s="8"/>
      <c r="AX129" s="8"/>
      <c r="AY129" s="8"/>
      <c r="AZ129" s="8"/>
      <c r="BA129" s="8"/>
      <c r="BB129" s="8"/>
      <c r="BC129" s="8"/>
      <c r="BD129" s="8"/>
      <c r="BE129" s="8"/>
      <c r="BF129" s="8"/>
      <c r="BG129" s="8"/>
      <c r="BH129" s="8"/>
      <c r="BI129" s="8"/>
    </row>
    <row r="130" spans="1:62" s="259" customFormat="1" ht="15.75" x14ac:dyDescent="0.25">
      <c r="E130" s="11"/>
      <c r="F130" s="11"/>
      <c r="G130" s="260"/>
      <c r="I130" s="261"/>
      <c r="J130" s="260"/>
      <c r="O130" s="261"/>
      <c r="P130" s="260"/>
      <c r="Q130" s="255"/>
      <c r="R130" s="262"/>
      <c r="U130" s="255"/>
      <c r="V130" s="260"/>
      <c r="W130" s="262"/>
      <c r="AS130" s="263"/>
      <c r="AT130" s="263"/>
      <c r="AU130" s="263"/>
      <c r="AV130" s="263"/>
      <c r="AW130" s="263"/>
      <c r="AX130" s="263"/>
      <c r="AY130" s="263"/>
      <c r="AZ130" s="263"/>
      <c r="BA130" s="263"/>
      <c r="BB130" s="263"/>
      <c r="BC130" s="263"/>
      <c r="BD130" s="263"/>
      <c r="BE130" s="263"/>
      <c r="BF130" s="263"/>
      <c r="BG130" s="263"/>
      <c r="BH130" s="263"/>
      <c r="BI130" s="263"/>
      <c r="BJ130" s="263"/>
    </row>
    <row r="131" spans="1:62" s="9" customFormat="1" ht="15.75" x14ac:dyDescent="0.25">
      <c r="A131" s="375">
        <v>3</v>
      </c>
      <c r="B131" s="375"/>
      <c r="D131" s="252" t="s">
        <v>60</v>
      </c>
      <c r="AK131" s="253"/>
      <c r="AL131" s="254"/>
      <c r="AM131" s="254"/>
      <c r="AN131" s="255"/>
      <c r="AO131" s="254"/>
      <c r="AP131" s="256"/>
      <c r="AS131" s="8"/>
      <c r="AT131" s="8"/>
      <c r="AU131" s="8"/>
      <c r="AV131" s="8"/>
      <c r="AW131" s="8"/>
      <c r="AX131" s="8"/>
      <c r="AY131" s="8"/>
      <c r="AZ131" s="8"/>
      <c r="BA131" s="8"/>
      <c r="BB131" s="8"/>
      <c r="BC131" s="8"/>
      <c r="BD131" s="8"/>
      <c r="BE131" s="8"/>
      <c r="BF131" s="8"/>
      <c r="BG131" s="8"/>
      <c r="BH131" s="8"/>
      <c r="BI131" s="8"/>
      <c r="BJ131" s="8"/>
    </row>
    <row r="132" spans="1:62" s="9" customFormat="1" ht="15.75" x14ac:dyDescent="0.25">
      <c r="C132" s="10"/>
      <c r="AR132" s="8"/>
      <c r="AS132" s="8"/>
      <c r="AT132" s="8"/>
      <c r="AU132" s="8"/>
      <c r="AV132" s="8"/>
      <c r="AW132" s="8"/>
      <c r="AX132" s="8"/>
      <c r="AY132" s="8"/>
      <c r="AZ132" s="8"/>
      <c r="BA132" s="8"/>
      <c r="BB132" s="8"/>
      <c r="BC132" s="8"/>
      <c r="BD132" s="8"/>
      <c r="BE132" s="8"/>
      <c r="BF132" s="8"/>
      <c r="BG132" s="8"/>
      <c r="BH132" s="8"/>
      <c r="BI132" s="8"/>
    </row>
    <row r="133" spans="1:62" s="9" customFormat="1" ht="15.75" x14ac:dyDescent="0.25">
      <c r="C133" s="10"/>
      <c r="E133" s="374"/>
      <c r="F133" s="374"/>
      <c r="G133" s="257" t="s">
        <v>1</v>
      </c>
      <c r="I133" s="258"/>
      <c r="J133" s="257" t="s">
        <v>2</v>
      </c>
      <c r="O133" s="299"/>
      <c r="P133" s="257" t="s">
        <v>53</v>
      </c>
      <c r="Q133" s="255"/>
      <c r="R133" s="252"/>
      <c r="U133" s="255"/>
      <c r="V133" s="257"/>
      <c r="W133" s="252"/>
      <c r="AS133" s="8"/>
      <c r="AT133" s="8"/>
      <c r="AU133" s="8"/>
      <c r="AV133" s="8"/>
      <c r="AW133" s="8"/>
      <c r="AX133" s="8"/>
      <c r="AY133" s="8"/>
      <c r="AZ133" s="8"/>
      <c r="BA133" s="8"/>
      <c r="BB133" s="8"/>
      <c r="BC133" s="8"/>
      <c r="BD133" s="8"/>
      <c r="BE133" s="8"/>
      <c r="BF133" s="8"/>
      <c r="BG133" s="8"/>
      <c r="BH133" s="8"/>
      <c r="BI133" s="8"/>
      <c r="BJ133" s="8"/>
    </row>
    <row r="134" spans="1:62" s="9" customFormat="1" ht="15.75" x14ac:dyDescent="0.25">
      <c r="C134" s="10"/>
      <c r="AR134" s="8"/>
      <c r="AS134" s="8"/>
      <c r="AT134" s="8"/>
      <c r="AU134" s="8"/>
      <c r="AV134" s="8"/>
      <c r="AW134" s="8"/>
      <c r="AX134" s="8"/>
      <c r="AY134" s="8"/>
      <c r="AZ134" s="8"/>
      <c r="BA134" s="8"/>
      <c r="BB134" s="8"/>
      <c r="BC134" s="8"/>
      <c r="BD134" s="8"/>
      <c r="BE134" s="8"/>
      <c r="BF134" s="8"/>
      <c r="BG134" s="8"/>
      <c r="BH134" s="8"/>
      <c r="BI134" s="8"/>
    </row>
    <row r="135" spans="1:62" s="9" customFormat="1" ht="15.75" x14ac:dyDescent="0.25">
      <c r="C135" s="10"/>
      <c r="AS135" s="8"/>
      <c r="AT135" s="8"/>
      <c r="AU135" s="8"/>
      <c r="AV135" s="8"/>
      <c r="AW135" s="8"/>
      <c r="AX135" s="8"/>
      <c r="AY135" s="8"/>
      <c r="AZ135" s="8"/>
      <c r="BA135" s="8"/>
      <c r="BB135" s="8"/>
      <c r="BC135" s="8"/>
      <c r="BD135" s="8"/>
      <c r="BE135" s="8"/>
      <c r="BF135" s="8"/>
      <c r="BG135" s="8"/>
      <c r="BH135" s="8"/>
      <c r="BI135" s="8"/>
      <c r="BJ135" s="8"/>
    </row>
    <row r="136" spans="1:62" s="9" customFormat="1" ht="15.75" x14ac:dyDescent="0.25">
      <c r="A136" s="375">
        <v>4</v>
      </c>
      <c r="B136" s="375"/>
      <c r="D136" s="252" t="s">
        <v>54</v>
      </c>
      <c r="AJ136" s="253"/>
      <c r="AK136" s="254"/>
      <c r="AL136" s="254"/>
      <c r="AM136" s="255"/>
      <c r="AN136" s="254"/>
      <c r="AO136" s="256"/>
      <c r="AR136" s="8"/>
      <c r="AS136" s="8"/>
      <c r="AT136" s="8"/>
      <c r="AU136" s="8"/>
      <c r="AV136" s="8"/>
      <c r="AW136" s="8"/>
      <c r="AX136" s="8"/>
      <c r="AY136" s="8"/>
      <c r="AZ136" s="8"/>
      <c r="BA136" s="8"/>
      <c r="BB136" s="8"/>
      <c r="BC136" s="8"/>
      <c r="BD136" s="8"/>
      <c r="BE136" s="8"/>
      <c r="BF136" s="8"/>
      <c r="BG136" s="8"/>
      <c r="BH136" s="8"/>
      <c r="BI136" s="8"/>
    </row>
    <row r="137" spans="1:62" s="9" customFormat="1" ht="15.75" x14ac:dyDescent="0.25">
      <c r="C137" s="10"/>
      <c r="AR137" s="8"/>
      <c r="AS137" s="8"/>
      <c r="AT137" s="8"/>
      <c r="AU137" s="8"/>
      <c r="AV137" s="8"/>
      <c r="AW137" s="8"/>
      <c r="AX137" s="8"/>
      <c r="AY137" s="8"/>
      <c r="AZ137" s="8"/>
      <c r="BA137" s="8"/>
      <c r="BB137" s="8"/>
      <c r="BC137" s="8"/>
      <c r="BD137" s="8"/>
      <c r="BE137" s="8"/>
      <c r="BF137" s="8"/>
      <c r="BG137" s="8"/>
      <c r="BH137" s="8"/>
      <c r="BI137" s="8"/>
    </row>
    <row r="138" spans="1:62" s="9" customFormat="1" ht="15.75" x14ac:dyDescent="0.25">
      <c r="C138" s="10"/>
      <c r="E138" s="372" t="str">
        <f>IF(AND(E123="X",OR(E128="X",O128="X"),OR(E133="X",O133="X")),"X","")</f>
        <v/>
      </c>
      <c r="F138" s="372"/>
      <c r="G138" s="257" t="s">
        <v>55</v>
      </c>
      <c r="I138" s="257"/>
      <c r="Q138" s="255"/>
      <c r="R138" s="252"/>
      <c r="U138" s="255"/>
      <c r="V138" s="257"/>
      <c r="W138" s="252"/>
      <c r="AR138" s="8"/>
      <c r="AS138" s="8"/>
      <c r="AT138" s="8"/>
      <c r="AU138" s="8"/>
      <c r="AV138" s="8"/>
      <c r="AW138" s="8"/>
      <c r="AX138" s="8"/>
      <c r="AY138" s="8"/>
      <c r="AZ138" s="8"/>
      <c r="BA138" s="8"/>
      <c r="BB138" s="8"/>
      <c r="BC138" s="8"/>
      <c r="BD138" s="8"/>
      <c r="BE138" s="8"/>
      <c r="BF138" s="8"/>
      <c r="BG138" s="8"/>
      <c r="BH138" s="8"/>
      <c r="BI138" s="8"/>
    </row>
    <row r="139" spans="1:62" s="9" customFormat="1" ht="15.75" x14ac:dyDescent="0.25">
      <c r="C139" s="10"/>
      <c r="AR139" s="8"/>
      <c r="AS139" s="8"/>
      <c r="AT139" s="8"/>
      <c r="AU139" s="8"/>
      <c r="AV139" s="8"/>
      <c r="AW139" s="8"/>
      <c r="AX139" s="8"/>
      <c r="AY139" s="8"/>
      <c r="AZ139" s="8"/>
      <c r="BA139" s="8"/>
      <c r="BB139" s="8"/>
      <c r="BC139" s="8"/>
      <c r="BD139" s="8"/>
      <c r="BE139" s="8"/>
      <c r="BF139" s="8"/>
      <c r="BG139" s="8"/>
      <c r="BH139" s="8"/>
      <c r="BI139" s="8"/>
    </row>
    <row r="140" spans="1:62" s="259" customFormat="1" ht="15.75" x14ac:dyDescent="0.25">
      <c r="E140" s="373" t="str">
        <f>IF(OR(I123="X",I128="X",I133="X"),"X","")</f>
        <v/>
      </c>
      <c r="F140" s="373"/>
      <c r="G140" s="257" t="s">
        <v>56</v>
      </c>
      <c r="H140" s="260"/>
      <c r="I140" s="260"/>
      <c r="S140" s="263"/>
      <c r="T140" s="9"/>
      <c r="U140" s="255"/>
      <c r="V140" s="260"/>
      <c r="W140" s="262"/>
      <c r="AR140" s="263"/>
      <c r="AS140" s="263"/>
      <c r="AT140" s="263"/>
      <c r="AU140" s="263"/>
      <c r="AV140" s="263"/>
      <c r="AW140" s="263"/>
      <c r="AX140" s="263"/>
      <c r="AY140" s="263"/>
      <c r="AZ140" s="263"/>
      <c r="BA140" s="263"/>
      <c r="BB140" s="263"/>
      <c r="BC140" s="263"/>
      <c r="BD140" s="263"/>
      <c r="BE140" s="263"/>
      <c r="BF140" s="263"/>
      <c r="BG140" s="263"/>
      <c r="BH140" s="263"/>
      <c r="BI140" s="263"/>
    </row>
    <row r="141" spans="1:62" s="259" customFormat="1" ht="15.75" x14ac:dyDescent="0.25">
      <c r="G141" s="253"/>
      <c r="H141" s="260"/>
      <c r="I141" s="260"/>
      <c r="U141" s="255"/>
      <c r="V141" s="260"/>
      <c r="W141" s="262"/>
      <c r="AS141" s="263"/>
      <c r="AT141" s="263"/>
      <c r="AU141" s="263"/>
      <c r="AV141" s="263"/>
      <c r="AW141" s="263"/>
      <c r="AX141" s="263"/>
      <c r="AY141" s="263"/>
      <c r="AZ141" s="263"/>
      <c r="BA141" s="263"/>
      <c r="BB141" s="263"/>
      <c r="BC141" s="263"/>
      <c r="BD141" s="263"/>
      <c r="BE141" s="263"/>
      <c r="BF141" s="263"/>
      <c r="BG141" s="263"/>
      <c r="BH141" s="263"/>
      <c r="BI141" s="263"/>
      <c r="BJ141" s="263"/>
    </row>
    <row r="142" spans="1:62" s="259" customFormat="1" ht="15.75" customHeight="1" x14ac:dyDescent="0.25">
      <c r="G142" s="253"/>
      <c r="H142" s="258"/>
      <c r="I142" s="376" t="s">
        <v>98</v>
      </c>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226"/>
      <c r="AS142" s="263"/>
      <c r="AT142" s="263"/>
      <c r="AU142" s="263"/>
      <c r="AV142" s="263"/>
      <c r="AW142" s="263"/>
      <c r="AX142" s="263"/>
      <c r="AY142" s="263"/>
      <c r="AZ142" s="263"/>
      <c r="BA142" s="263"/>
      <c r="BB142" s="263"/>
      <c r="BC142" s="263"/>
      <c r="BD142" s="263"/>
      <c r="BE142" s="263"/>
      <c r="BF142" s="263"/>
      <c r="BG142" s="263"/>
      <c r="BH142" s="263"/>
      <c r="BI142" s="263"/>
      <c r="BJ142" s="263"/>
    </row>
    <row r="143" spans="1:62" s="259" customFormat="1" ht="15.75" x14ac:dyDescent="0.25">
      <c r="G143" s="253"/>
      <c r="H143" s="263"/>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226"/>
      <c r="AS143" s="263"/>
      <c r="AT143" s="263"/>
      <c r="AU143" s="263"/>
      <c r="AV143" s="263"/>
      <c r="AW143" s="263"/>
      <c r="AX143" s="263"/>
      <c r="AY143" s="263"/>
      <c r="AZ143" s="263"/>
      <c r="BA143" s="263"/>
      <c r="BB143" s="263"/>
      <c r="BC143" s="263"/>
      <c r="BD143" s="263"/>
      <c r="BE143" s="263"/>
      <c r="BF143" s="263"/>
      <c r="BG143" s="263"/>
      <c r="BH143" s="263"/>
      <c r="BI143" s="263"/>
      <c r="BJ143" s="263"/>
    </row>
    <row r="144" spans="1:62" s="259" customFormat="1" ht="15.75" x14ac:dyDescent="0.25">
      <c r="G144" s="253"/>
      <c r="H144" s="263"/>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226"/>
      <c r="AS144" s="263"/>
      <c r="AT144" s="263"/>
      <c r="AU144" s="263"/>
      <c r="AV144" s="263"/>
      <c r="AW144" s="263"/>
      <c r="AX144" s="263"/>
      <c r="AY144" s="263"/>
      <c r="AZ144" s="263"/>
      <c r="BA144" s="263"/>
      <c r="BB144" s="263"/>
      <c r="BC144" s="263"/>
      <c r="BD144" s="263"/>
      <c r="BE144" s="263"/>
      <c r="BF144" s="263"/>
      <c r="BG144" s="263"/>
      <c r="BH144" s="263"/>
      <c r="BI144" s="263"/>
      <c r="BJ144" s="263"/>
    </row>
    <row r="145" spans="1:62" s="259" customFormat="1" x14ac:dyDescent="0.3">
      <c r="G145" s="253"/>
      <c r="H145" s="260"/>
      <c r="I145" s="353" t="s">
        <v>12</v>
      </c>
      <c r="J145" s="353"/>
      <c r="K145" s="355" t="s">
        <v>83</v>
      </c>
      <c r="L145" s="355"/>
      <c r="M145" s="355"/>
      <c r="N145" s="355"/>
      <c r="O145" s="355"/>
      <c r="P145" s="355"/>
      <c r="Q145" s="355"/>
      <c r="R145" s="355"/>
      <c r="S145" s="355"/>
      <c r="T145" s="355"/>
      <c r="U145" s="355"/>
      <c r="V145" s="355"/>
      <c r="W145" s="355"/>
      <c r="X145" s="355"/>
      <c r="AS145" s="263"/>
      <c r="AT145" s="263"/>
      <c r="AU145" s="263"/>
      <c r="AV145" s="263"/>
      <c r="AW145" s="263"/>
      <c r="AX145" s="263"/>
      <c r="AY145" s="263"/>
      <c r="AZ145" s="263"/>
      <c r="BA145" s="263"/>
      <c r="BB145" s="263"/>
      <c r="BC145" s="263"/>
      <c r="BD145" s="263"/>
      <c r="BE145" s="263"/>
      <c r="BF145" s="263"/>
      <c r="BG145" s="263"/>
      <c r="BH145" s="263"/>
      <c r="BI145" s="263"/>
      <c r="BJ145" s="263"/>
    </row>
    <row r="146" spans="1:62" s="259" customFormat="1" x14ac:dyDescent="0.3">
      <c r="G146" s="253"/>
      <c r="H146" s="263"/>
      <c r="I146" s="330"/>
      <c r="J146" s="330"/>
      <c r="K146" s="334"/>
      <c r="L146" s="334"/>
      <c r="M146" s="334"/>
      <c r="N146" s="334"/>
      <c r="O146" s="334"/>
      <c r="P146" s="334"/>
      <c r="Q146" s="334"/>
      <c r="R146" s="334"/>
      <c r="S146" s="334"/>
      <c r="T146" s="334"/>
      <c r="U146" s="334"/>
      <c r="V146" s="334"/>
      <c r="W146" s="334"/>
      <c r="X146" s="334"/>
      <c r="AS146" s="263"/>
      <c r="AT146" s="263"/>
      <c r="AU146" s="263"/>
      <c r="AV146" s="263"/>
      <c r="AW146" s="263"/>
      <c r="AX146" s="263"/>
      <c r="AY146" s="263"/>
      <c r="AZ146" s="263"/>
      <c r="BA146" s="263"/>
      <c r="BB146" s="263"/>
      <c r="BC146" s="263"/>
      <c r="BD146" s="263"/>
      <c r="BE146" s="263"/>
      <c r="BF146" s="263"/>
      <c r="BG146" s="263"/>
      <c r="BH146" s="263"/>
      <c r="BI146" s="263"/>
      <c r="BJ146" s="263"/>
    </row>
    <row r="147" spans="1:62" s="9" customFormat="1" ht="15.75" x14ac:dyDescent="0.25">
      <c r="C147" s="10"/>
      <c r="H147" s="258"/>
      <c r="I147" s="257" t="s">
        <v>99</v>
      </c>
      <c r="S147" s="263"/>
      <c r="T147" s="252"/>
      <c r="AS147" s="8"/>
      <c r="AT147" s="8"/>
      <c r="AU147" s="8"/>
      <c r="AV147" s="8"/>
      <c r="AW147" s="8"/>
      <c r="AX147" s="8"/>
      <c r="AY147" s="8"/>
      <c r="AZ147" s="8"/>
      <c r="BA147" s="8"/>
      <c r="BB147" s="8"/>
      <c r="BC147" s="8"/>
      <c r="BD147" s="8"/>
      <c r="BE147" s="8"/>
      <c r="BF147" s="8"/>
      <c r="BG147" s="8"/>
      <c r="BH147" s="8"/>
      <c r="BI147" s="8"/>
      <c r="BJ147" s="8"/>
    </row>
    <row r="148" spans="1:62" x14ac:dyDescent="0.3">
      <c r="C148" s="241"/>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6"/>
      <c r="AL148" s="25"/>
      <c r="AU148" s="1" t="s">
        <v>3</v>
      </c>
    </row>
    <row r="149" spans="1:62" s="2" customFormat="1" ht="13.5" x14ac:dyDescent="0.25">
      <c r="AH149" s="3"/>
      <c r="AM149" s="4" t="s">
        <v>57</v>
      </c>
      <c r="AR149" s="5"/>
      <c r="AS149" s="5"/>
      <c r="AT149" s="5"/>
      <c r="AU149" s="5"/>
      <c r="AV149" s="6"/>
      <c r="AW149" s="5"/>
      <c r="AX149" s="5"/>
      <c r="AY149" s="5"/>
      <c r="AZ149" s="5"/>
      <c r="BA149" s="5"/>
      <c r="BB149" s="5"/>
      <c r="BC149" s="5"/>
      <c r="BD149" s="5"/>
      <c r="BE149" s="5"/>
      <c r="BF149" s="5"/>
      <c r="BG149" s="5"/>
      <c r="BH149" s="5"/>
      <c r="BI149" s="5"/>
    </row>
    <row r="150" spans="1:62" s="9" customFormat="1" ht="4.1500000000000004"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8"/>
      <c r="AS150" s="8"/>
      <c r="AT150" s="8"/>
      <c r="AU150" s="8"/>
      <c r="AV150" s="8"/>
      <c r="AW150" s="8"/>
      <c r="AX150" s="8"/>
      <c r="AY150" s="8"/>
      <c r="AZ150" s="8"/>
      <c r="BA150" s="8"/>
      <c r="BB150" s="8"/>
      <c r="BC150" s="8"/>
      <c r="BD150" s="8"/>
      <c r="BE150" s="8"/>
      <c r="BF150" s="8"/>
      <c r="BG150" s="8"/>
      <c r="BH150" s="8"/>
      <c r="BI150" s="8"/>
    </row>
    <row r="151" spans="1:62" s="249" customFormat="1" ht="18" x14ac:dyDescent="0.25">
      <c r="A151" s="350" t="s">
        <v>126</v>
      </c>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247"/>
      <c r="AR151" s="248"/>
      <c r="AS151" s="248"/>
      <c r="AT151" s="248"/>
      <c r="AU151" s="248"/>
      <c r="AV151" s="248"/>
      <c r="AW151" s="248"/>
      <c r="AX151" s="248"/>
      <c r="AY151" s="248"/>
      <c r="AZ151" s="248"/>
      <c r="BA151" s="248"/>
      <c r="BB151" s="248"/>
      <c r="BC151" s="248"/>
      <c r="BD151" s="248"/>
      <c r="BE151" s="248"/>
      <c r="BF151" s="248"/>
      <c r="BG151" s="248"/>
      <c r="BH151" s="248"/>
      <c r="BI151" s="248"/>
    </row>
    <row r="152" spans="1:62" s="2" customFormat="1" ht="12.75" x14ac:dyDescent="0.25">
      <c r="C152" s="18"/>
      <c r="AJ152" s="3"/>
      <c r="AR152" s="5"/>
      <c r="AS152" s="5"/>
      <c r="AT152" s="5"/>
      <c r="AU152" s="5"/>
      <c r="AV152" s="5"/>
      <c r="AW152" s="5"/>
      <c r="AX152" s="5"/>
      <c r="AY152" s="5"/>
      <c r="AZ152" s="5"/>
      <c r="BA152" s="5"/>
      <c r="BB152" s="5"/>
      <c r="BC152" s="5"/>
      <c r="BD152" s="5"/>
      <c r="BE152" s="5"/>
      <c r="BF152" s="5"/>
      <c r="BG152" s="5"/>
      <c r="BH152" s="5"/>
      <c r="BI152" s="5"/>
    </row>
    <row r="153" spans="1:62" s="15" customFormat="1" ht="17.25" customHeight="1" x14ac:dyDescent="0.25">
      <c r="A153" s="13" t="s">
        <v>31</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O153" s="13"/>
      <c r="AP153" s="13"/>
      <c r="AQ153" s="13"/>
      <c r="AR153" s="14"/>
      <c r="AS153" s="14"/>
      <c r="AT153" s="14"/>
      <c r="AU153" s="14"/>
      <c r="AV153" s="14"/>
      <c r="AW153" s="14"/>
      <c r="AX153" s="14"/>
      <c r="AY153" s="14"/>
      <c r="AZ153" s="14"/>
      <c r="BA153" s="14"/>
      <c r="BB153" s="14"/>
      <c r="BC153" s="14"/>
      <c r="BD153" s="14"/>
      <c r="BE153" s="14"/>
      <c r="BF153" s="14"/>
      <c r="BG153" s="14"/>
      <c r="BH153" s="14"/>
      <c r="BI153" s="14"/>
    </row>
    <row r="154" spans="1:62" s="16" customFormat="1" ht="8.1" customHeight="1" x14ac:dyDescent="0.25">
      <c r="C154" s="2"/>
      <c r="AR154" s="17"/>
      <c r="AS154" s="17"/>
      <c r="AT154" s="17"/>
      <c r="AU154" s="17"/>
      <c r="AV154" s="17"/>
      <c r="AW154" s="17"/>
      <c r="AX154" s="17"/>
      <c r="AY154" s="17"/>
      <c r="AZ154" s="17"/>
      <c r="BA154" s="17"/>
      <c r="BB154" s="17"/>
      <c r="BC154" s="17"/>
      <c r="BD154" s="17"/>
      <c r="BE154" s="17"/>
      <c r="BF154" s="17"/>
      <c r="BG154" s="17"/>
      <c r="BH154" s="17"/>
      <c r="BI154" s="17"/>
    </row>
    <row r="155" spans="1:62" ht="16.5" customHeight="1" x14ac:dyDescent="0.3">
      <c r="A155" s="357">
        <v>1</v>
      </c>
      <c r="B155" s="357"/>
      <c r="C155" s="165"/>
      <c r="D155" s="360" t="s">
        <v>114</v>
      </c>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103"/>
      <c r="AQ155" s="1"/>
    </row>
    <row r="156" spans="1:62" x14ac:dyDescent="0.3">
      <c r="A156" s="112"/>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103"/>
      <c r="AQ156" s="1"/>
    </row>
    <row r="157" spans="1:62" s="21" customFormat="1" x14ac:dyDescent="0.3">
      <c r="G157" s="230"/>
      <c r="H157" s="22"/>
      <c r="I157" s="22"/>
      <c r="U157" s="231"/>
      <c r="V157" s="22"/>
      <c r="W157" s="23"/>
      <c r="AR157" s="24"/>
      <c r="AS157" s="24"/>
      <c r="AT157" s="24"/>
      <c r="AU157" s="24"/>
      <c r="AV157" s="24"/>
      <c r="AW157" s="24"/>
      <c r="AX157" s="24"/>
      <c r="AY157" s="24"/>
      <c r="AZ157" s="24"/>
      <c r="BA157" s="24"/>
      <c r="BB157" s="24"/>
      <c r="BC157" s="24"/>
      <c r="BD157" s="24"/>
      <c r="BE157" s="24"/>
      <c r="BF157" s="24"/>
      <c r="BG157" s="24"/>
      <c r="BH157" s="24"/>
      <c r="BI157" s="24"/>
    </row>
    <row r="158" spans="1:62" ht="15.75" customHeight="1" x14ac:dyDescent="0.3">
      <c r="A158" s="112"/>
      <c r="D158" s="357" t="s">
        <v>16</v>
      </c>
      <c r="E158" s="357"/>
      <c r="F158" s="110" t="s">
        <v>65</v>
      </c>
      <c r="AQ158" s="1"/>
    </row>
    <row r="159" spans="1:62" s="21" customFormat="1" ht="6" customHeight="1" x14ac:dyDescent="0.3">
      <c r="G159" s="230"/>
      <c r="H159" s="22"/>
      <c r="I159" s="22"/>
      <c r="U159" s="231"/>
      <c r="V159" s="22"/>
      <c r="W159" s="23"/>
      <c r="AR159" s="24"/>
      <c r="AS159" s="24"/>
      <c r="AT159" s="24"/>
      <c r="AU159" s="24"/>
      <c r="AV159" s="24"/>
      <c r="AW159" s="24"/>
      <c r="AX159" s="24"/>
      <c r="AY159" s="24"/>
      <c r="AZ159" s="24"/>
      <c r="BA159" s="24"/>
      <c r="BB159" s="24"/>
      <c r="BC159" s="24"/>
      <c r="BD159" s="24"/>
      <c r="BE159" s="24"/>
      <c r="BF159" s="24"/>
      <c r="BG159" s="24"/>
      <c r="BH159" s="24"/>
      <c r="BI159" s="24"/>
    </row>
    <row r="160" spans="1:62" x14ac:dyDescent="0.3">
      <c r="A160" s="112"/>
      <c r="F160" s="45" t="s">
        <v>72</v>
      </c>
      <c r="J160" s="46"/>
      <c r="K160" s="46"/>
      <c r="M160" s="417">
        <v>0</v>
      </c>
      <c r="N160" s="418"/>
      <c r="O160" s="419"/>
      <c r="P160" s="377" t="s">
        <v>135</v>
      </c>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c r="AQ160" s="1"/>
    </row>
    <row r="161" spans="1:61" s="21" customFormat="1" x14ac:dyDescent="0.3">
      <c r="F161" s="264"/>
      <c r="H161" s="22"/>
      <c r="I161" s="22"/>
      <c r="O161" s="24"/>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R161" s="24"/>
      <c r="AS161" s="24"/>
      <c r="AT161" s="24"/>
      <c r="AU161" s="24"/>
      <c r="AV161" s="24"/>
      <c r="AW161" s="24"/>
      <c r="AX161" s="24"/>
      <c r="AY161" s="24"/>
      <c r="AZ161" s="24"/>
      <c r="BA161" s="24"/>
      <c r="BB161" s="24"/>
      <c r="BC161" s="24"/>
      <c r="BD161" s="24"/>
      <c r="BE161" s="24"/>
      <c r="BF161" s="24"/>
      <c r="BG161" s="24"/>
      <c r="BH161" s="24"/>
      <c r="BI161" s="24"/>
    </row>
    <row r="162" spans="1:61" s="21" customFormat="1" ht="8.1" customHeight="1" x14ac:dyDescent="0.3">
      <c r="G162" s="230"/>
      <c r="H162" s="22"/>
      <c r="I162" s="22"/>
      <c r="O162" s="24"/>
      <c r="U162" s="231"/>
      <c r="V162" s="22"/>
      <c r="W162" s="23"/>
      <c r="AR162" s="24"/>
      <c r="AS162" s="24"/>
      <c r="AT162" s="24"/>
      <c r="AU162" s="24"/>
      <c r="AV162" s="24"/>
      <c r="AW162" s="24"/>
      <c r="AX162" s="24"/>
      <c r="AY162" s="24"/>
      <c r="AZ162" s="24"/>
      <c r="BA162" s="24"/>
      <c r="BB162" s="24"/>
      <c r="BC162" s="24"/>
      <c r="BD162" s="24"/>
      <c r="BE162" s="24"/>
      <c r="BF162" s="24"/>
      <c r="BG162" s="24"/>
      <c r="BH162" s="24"/>
      <c r="BI162" s="24"/>
    </row>
    <row r="163" spans="1:61" x14ac:dyDescent="0.3">
      <c r="A163" s="112"/>
      <c r="F163" s="251" t="s">
        <v>73</v>
      </c>
      <c r="I163" s="46"/>
      <c r="J163" s="46"/>
      <c r="K163" s="46"/>
      <c r="M163" s="341">
        <f>U43</f>
        <v>0</v>
      </c>
      <c r="N163" s="342"/>
      <c r="O163" s="343"/>
      <c r="P163" s="47" t="s">
        <v>74</v>
      </c>
      <c r="AQ163" s="1"/>
    </row>
    <row r="164" spans="1:61" s="21" customFormat="1" ht="8.1" customHeight="1" x14ac:dyDescent="0.3">
      <c r="G164" s="230"/>
      <c r="H164" s="22"/>
      <c r="I164" s="22"/>
      <c r="O164" s="24"/>
      <c r="U164" s="231"/>
      <c r="V164" s="22"/>
      <c r="W164" s="23"/>
      <c r="AR164" s="24"/>
      <c r="AS164" s="24"/>
      <c r="AT164" s="24"/>
      <c r="AU164" s="24"/>
      <c r="AV164" s="24"/>
      <c r="AW164" s="24"/>
      <c r="AX164" s="24"/>
      <c r="AY164" s="24"/>
      <c r="AZ164" s="24"/>
      <c r="BA164" s="24"/>
      <c r="BB164" s="24"/>
      <c r="BC164" s="24"/>
      <c r="BD164" s="24"/>
      <c r="BE164" s="24"/>
      <c r="BF164" s="24"/>
      <c r="BG164" s="24"/>
      <c r="BH164" s="24"/>
      <c r="BI164" s="24"/>
    </row>
    <row r="165" spans="1:61" ht="16.5" customHeight="1" x14ac:dyDescent="0.3">
      <c r="A165" s="112"/>
      <c r="F165" s="339" t="s">
        <v>125</v>
      </c>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21"/>
      <c r="AQ165" s="1"/>
    </row>
    <row r="166" spans="1:61" x14ac:dyDescent="0.3">
      <c r="A166" s="112"/>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21"/>
      <c r="AQ166" s="1"/>
    </row>
    <row r="167" spans="1:61" x14ac:dyDescent="0.3">
      <c r="A167" s="112"/>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339"/>
      <c r="AJ167" s="339"/>
      <c r="AK167" s="339"/>
      <c r="AL167" s="339"/>
      <c r="AM167" s="339"/>
      <c r="AN167" s="339"/>
      <c r="AO167" s="339"/>
      <c r="AP167" s="321"/>
      <c r="AQ167" s="1"/>
    </row>
    <row r="168" spans="1:61" ht="10.15" customHeight="1" x14ac:dyDescent="0.3">
      <c r="AA168" s="54"/>
      <c r="AC168" s="166"/>
    </row>
    <row r="169" spans="1:61" x14ac:dyDescent="0.3">
      <c r="D169" s="357" t="s">
        <v>17</v>
      </c>
      <c r="E169" s="357"/>
      <c r="F169" s="44" t="s">
        <v>66</v>
      </c>
      <c r="AA169" s="54"/>
      <c r="AC169" s="166"/>
    </row>
    <row r="170" spans="1:61" x14ac:dyDescent="0.3">
      <c r="F170" s="115" t="s">
        <v>84</v>
      </c>
      <c r="Z170" s="349">
        <v>0</v>
      </c>
      <c r="AA170" s="349"/>
      <c r="AB170" s="349"/>
    </row>
    <row r="171" spans="1:61" ht="6" customHeight="1" x14ac:dyDescent="0.3">
      <c r="Z171" s="167"/>
      <c r="AA171" s="167"/>
    </row>
    <row r="172" spans="1:61" x14ac:dyDescent="0.3">
      <c r="F172" s="241" t="s">
        <v>152</v>
      </c>
      <c r="Z172" s="349">
        <v>0</v>
      </c>
      <c r="AA172" s="349"/>
      <c r="AB172" s="349"/>
      <c r="AC172" s="241" t="s">
        <v>8</v>
      </c>
      <c r="AT172" s="168"/>
    </row>
    <row r="173" spans="1:61" ht="6" customHeight="1" x14ac:dyDescent="0.3">
      <c r="Z173" s="167"/>
      <c r="AA173" s="167"/>
    </row>
    <row r="174" spans="1:61" x14ac:dyDescent="0.3">
      <c r="F174" s="241" t="s">
        <v>67</v>
      </c>
      <c r="Z174" s="349">
        <v>0</v>
      </c>
      <c r="AA174" s="349"/>
      <c r="AB174" s="349"/>
      <c r="AC174" s="241" t="s">
        <v>8</v>
      </c>
    </row>
    <row r="175" spans="1:61" ht="6" customHeight="1" x14ac:dyDescent="0.3">
      <c r="Z175" s="167"/>
      <c r="AA175" s="167"/>
    </row>
    <row r="176" spans="1:61" x14ac:dyDescent="0.3">
      <c r="F176" s="241" t="s">
        <v>68</v>
      </c>
      <c r="Z176" s="349">
        <v>0</v>
      </c>
      <c r="AA176" s="349"/>
      <c r="AB176" s="349"/>
      <c r="AC176" s="241" t="s">
        <v>8</v>
      </c>
      <c r="AR176" s="241"/>
      <c r="AS176" s="241"/>
      <c r="AT176" s="169"/>
      <c r="AU176" s="169"/>
      <c r="AV176" s="169"/>
      <c r="AW176" s="169"/>
      <c r="AX176" s="169"/>
      <c r="AY176" s="169"/>
      <c r="AZ176" s="169"/>
      <c r="BA176" s="169"/>
      <c r="BB176" s="169"/>
      <c r="BC176" s="169"/>
      <c r="BD176" s="169"/>
      <c r="BE176" s="169"/>
      <c r="BF176" s="169"/>
      <c r="BG176" s="169"/>
      <c r="BH176" s="169"/>
      <c r="BI176" s="169"/>
    </row>
    <row r="177" spans="1:61" ht="6" customHeight="1" x14ac:dyDescent="0.3">
      <c r="Z177" s="167"/>
      <c r="AA177" s="167"/>
    </row>
    <row r="178" spans="1:61" x14ac:dyDescent="0.3">
      <c r="F178" s="241" t="s">
        <v>153</v>
      </c>
      <c r="Z178" s="349">
        <v>0</v>
      </c>
      <c r="AA178" s="349"/>
      <c r="AB178" s="349"/>
      <c r="AC178" s="241" t="s">
        <v>11</v>
      </c>
      <c r="AP178" s="54"/>
      <c r="AQ178" s="54"/>
      <c r="AR178" s="169"/>
      <c r="AS178" s="169"/>
      <c r="AT178" s="169"/>
      <c r="AU178" s="169"/>
      <c r="AV178" s="169"/>
      <c r="AW178" s="169"/>
      <c r="AX178" s="169"/>
      <c r="AY178" s="169"/>
      <c r="AZ178" s="169"/>
      <c r="BA178" s="169"/>
      <c r="BB178" s="169"/>
      <c r="BC178" s="169"/>
      <c r="BD178" s="169"/>
      <c r="BE178" s="169"/>
      <c r="BF178" s="169"/>
      <c r="BG178" s="169"/>
      <c r="BH178" s="169"/>
      <c r="BI178" s="169"/>
    </row>
    <row r="179" spans="1:61" ht="6" customHeight="1" x14ac:dyDescent="0.3">
      <c r="Z179" s="167"/>
      <c r="AA179" s="167"/>
    </row>
    <row r="180" spans="1:61" x14ac:dyDescent="0.3">
      <c r="F180" s="241" t="s">
        <v>158</v>
      </c>
      <c r="Z180" s="349">
        <v>0</v>
      </c>
      <c r="AA180" s="349"/>
      <c r="AB180" s="349"/>
      <c r="AC180" s="241" t="s">
        <v>8</v>
      </c>
      <c r="AE180" s="266"/>
      <c r="AF180" s="170"/>
      <c r="AG180" s="170"/>
      <c r="AH180" s="170"/>
      <c r="AI180" s="170"/>
      <c r="AJ180" s="170"/>
      <c r="AK180" s="170"/>
      <c r="AL180" s="170"/>
      <c r="AM180" s="170"/>
      <c r="AN180" s="170"/>
      <c r="AO180" s="170"/>
      <c r="AP180" s="170"/>
      <c r="AQ180" s="170"/>
      <c r="AR180" s="171"/>
      <c r="AS180" s="169"/>
      <c r="AT180" s="169"/>
      <c r="AU180" s="169"/>
      <c r="AV180" s="169"/>
      <c r="AW180" s="169"/>
      <c r="AX180" s="169"/>
      <c r="AY180" s="169"/>
      <c r="AZ180" s="169"/>
      <c r="BA180" s="169"/>
      <c r="BB180" s="169"/>
      <c r="BC180" s="169"/>
      <c r="BD180" s="169"/>
      <c r="BE180" s="169"/>
      <c r="BF180" s="169"/>
      <c r="BG180" s="169"/>
      <c r="BH180" s="169"/>
      <c r="BI180" s="169"/>
    </row>
    <row r="181" spans="1:61" ht="6" customHeight="1" x14ac:dyDescent="0.3">
      <c r="Z181" s="167"/>
      <c r="AA181" s="167"/>
    </row>
    <row r="182" spans="1:61" x14ac:dyDescent="0.3">
      <c r="F182" s="241" t="s">
        <v>159</v>
      </c>
      <c r="Z182" s="352">
        <f>U41</f>
        <v>0</v>
      </c>
      <c r="AA182" s="352"/>
      <c r="AB182" s="352"/>
      <c r="AC182" s="241" t="s">
        <v>8</v>
      </c>
      <c r="AE182" s="266"/>
      <c r="AF182" s="170"/>
      <c r="AG182" s="170"/>
      <c r="AH182" s="170"/>
      <c r="AI182" s="170"/>
      <c r="AJ182" s="170"/>
      <c r="AK182" s="170"/>
      <c r="AL182" s="170"/>
      <c r="AM182" s="170"/>
      <c r="AN182" s="170"/>
      <c r="AO182" s="170"/>
      <c r="AP182" s="170"/>
      <c r="AQ182" s="170"/>
      <c r="AR182" s="171"/>
      <c r="AS182" s="169"/>
      <c r="AT182" s="169"/>
      <c r="AU182" s="169"/>
      <c r="AV182" s="169"/>
      <c r="AW182" s="169"/>
      <c r="AX182" s="169"/>
      <c r="AY182" s="169"/>
      <c r="AZ182" s="169"/>
      <c r="BA182" s="169"/>
      <c r="BB182" s="169"/>
      <c r="BC182" s="169"/>
      <c r="BD182" s="169"/>
      <c r="BE182" s="169"/>
      <c r="BF182" s="169"/>
      <c r="BG182" s="169"/>
      <c r="BH182" s="169"/>
      <c r="BI182" s="169"/>
    </row>
    <row r="183" spans="1:61" ht="6" customHeight="1" x14ac:dyDescent="0.3">
      <c r="Z183" s="167"/>
      <c r="AA183" s="167"/>
    </row>
    <row r="184" spans="1:61" x14ac:dyDescent="0.3">
      <c r="F184" s="241" t="s">
        <v>69</v>
      </c>
      <c r="Z184" s="351" t="e">
        <f>(Z172*9)/Z170</f>
        <v>#DIV/0!</v>
      </c>
      <c r="AA184" s="351"/>
      <c r="AB184" s="351"/>
      <c r="AC184" s="99"/>
      <c r="AE184" s="170"/>
      <c r="AF184" s="170"/>
      <c r="AG184" s="170"/>
      <c r="AH184" s="170"/>
      <c r="AI184" s="170"/>
      <c r="AJ184" s="170"/>
      <c r="AK184" s="170"/>
      <c r="AL184" s="170"/>
      <c r="AM184" s="170"/>
      <c r="AN184" s="170"/>
      <c r="AO184" s="170"/>
      <c r="AP184" s="170"/>
      <c r="AQ184" s="170"/>
      <c r="AR184" s="171"/>
      <c r="AS184" s="169"/>
      <c r="AT184" s="169"/>
      <c r="AU184" s="169"/>
      <c r="AV184" s="169"/>
      <c r="AW184" s="169"/>
      <c r="AX184" s="169"/>
      <c r="AY184" s="169"/>
      <c r="AZ184" s="169"/>
      <c r="BA184" s="169"/>
      <c r="BB184" s="169"/>
      <c r="BC184" s="169"/>
      <c r="BD184" s="169"/>
      <c r="BE184" s="169"/>
      <c r="BF184" s="169"/>
      <c r="BG184" s="169"/>
      <c r="BH184" s="169"/>
      <c r="BI184" s="169"/>
    </row>
    <row r="185" spans="1:61" ht="6" customHeight="1" x14ac:dyDescent="0.3">
      <c r="Z185" s="167"/>
      <c r="AA185" s="167"/>
    </row>
    <row r="186" spans="1:61" x14ac:dyDescent="0.3">
      <c r="F186" s="241" t="s">
        <v>70</v>
      </c>
      <c r="Z186" s="351" t="e">
        <f>(Z174*9)/Z170</f>
        <v>#DIV/0!</v>
      </c>
      <c r="AA186" s="351"/>
      <c r="AB186" s="351"/>
      <c r="AC186" s="99"/>
      <c r="AE186" s="170"/>
      <c r="AF186" s="170"/>
      <c r="AG186" s="170"/>
      <c r="AH186" s="170"/>
      <c r="AI186" s="170"/>
      <c r="AJ186" s="170"/>
      <c r="AK186" s="170"/>
      <c r="AL186" s="170"/>
      <c r="AM186" s="170"/>
      <c r="AN186" s="170"/>
      <c r="AO186" s="170"/>
      <c r="AP186" s="170"/>
      <c r="AQ186" s="170"/>
      <c r="AR186" s="171"/>
      <c r="AS186" s="169"/>
      <c r="AT186" s="169"/>
      <c r="AU186" s="169"/>
      <c r="AV186" s="169"/>
      <c r="AW186" s="169"/>
      <c r="AX186" s="169"/>
      <c r="AY186" s="169"/>
      <c r="AZ186" s="169"/>
      <c r="BA186" s="169"/>
      <c r="BB186" s="169"/>
      <c r="BC186" s="169"/>
      <c r="BD186" s="169"/>
      <c r="BE186" s="169"/>
      <c r="BF186" s="169"/>
      <c r="BG186" s="169"/>
      <c r="BH186" s="169"/>
      <c r="BI186" s="169"/>
    </row>
    <row r="187" spans="1:61" ht="6" customHeight="1" x14ac:dyDescent="0.3">
      <c r="Z187" s="167"/>
      <c r="AA187" s="167"/>
    </row>
    <row r="188" spans="1:61" x14ac:dyDescent="0.3">
      <c r="F188" s="241" t="s">
        <v>71</v>
      </c>
      <c r="Z188" s="351" t="e">
        <f>(Z182*4)/Z170</f>
        <v>#DIV/0!</v>
      </c>
      <c r="AA188" s="351"/>
      <c r="AB188" s="351"/>
      <c r="AC188" s="99"/>
      <c r="AE188" s="170"/>
      <c r="AF188" s="170"/>
      <c r="AG188" s="170"/>
      <c r="AH188" s="170"/>
      <c r="AI188" s="170"/>
      <c r="AJ188" s="170"/>
      <c r="AK188" s="170"/>
      <c r="AL188" s="170"/>
      <c r="AM188" s="170"/>
      <c r="AN188" s="170"/>
      <c r="AO188" s="170"/>
      <c r="AP188" s="170"/>
      <c r="AQ188" s="170"/>
      <c r="AR188" s="24"/>
    </row>
    <row r="189" spans="1:61" ht="20.100000000000001" customHeight="1" x14ac:dyDescent="0.3">
      <c r="C189" s="241"/>
      <c r="AB189" s="24"/>
      <c r="AC189" s="24"/>
      <c r="AD189" s="24"/>
      <c r="AE189" s="24"/>
      <c r="AF189" s="24"/>
      <c r="AG189" s="24"/>
      <c r="AH189" s="24"/>
      <c r="AI189" s="24"/>
      <c r="AJ189" s="24"/>
      <c r="AK189" s="24"/>
      <c r="AL189" s="24"/>
      <c r="AM189" s="24"/>
      <c r="AN189" s="24"/>
      <c r="AO189" s="24"/>
      <c r="AP189" s="24"/>
      <c r="AQ189" s="24"/>
      <c r="AR189" s="24"/>
    </row>
    <row r="190" spans="1:61" s="19" customFormat="1" x14ac:dyDescent="0.3">
      <c r="A190" s="356">
        <v>2</v>
      </c>
      <c r="B190" s="356"/>
      <c r="C190" s="241"/>
      <c r="D190" s="172" t="s">
        <v>109</v>
      </c>
      <c r="U190" s="173"/>
      <c r="V190" s="110"/>
      <c r="W190" s="110"/>
      <c r="X190" s="110"/>
      <c r="Y190" s="173"/>
      <c r="Z190" s="173"/>
      <c r="AA190" s="173"/>
      <c r="AB190" s="173"/>
      <c r="AC190" s="173"/>
      <c r="AD190" s="173"/>
      <c r="AE190" s="173"/>
      <c r="AJ190" s="173"/>
      <c r="AK190" s="173"/>
      <c r="AL190" s="173"/>
      <c r="AM190" s="173"/>
      <c r="AN190" s="173"/>
      <c r="AO190" s="173"/>
      <c r="AP190" s="173"/>
      <c r="AQ190" s="173"/>
      <c r="AR190" s="114"/>
      <c r="AS190" s="114"/>
      <c r="AT190" s="114"/>
      <c r="AU190" s="114"/>
      <c r="AV190" s="114"/>
      <c r="AW190" s="114"/>
      <c r="AX190" s="114"/>
      <c r="AY190" s="114"/>
      <c r="AZ190" s="114"/>
      <c r="BA190" s="114"/>
      <c r="BB190" s="114"/>
      <c r="BC190" s="114"/>
      <c r="BD190" s="114"/>
      <c r="BE190" s="114"/>
      <c r="BF190" s="114"/>
      <c r="BG190" s="114"/>
      <c r="BH190" s="114"/>
      <c r="BI190" s="114"/>
    </row>
    <row r="191" spans="1:61" ht="6" customHeight="1" x14ac:dyDescent="0.3">
      <c r="C191" s="241"/>
      <c r="AO191" s="131"/>
      <c r="AP191" s="25"/>
    </row>
    <row r="192" spans="1:61" ht="20.25" customHeight="1" x14ac:dyDescent="0.3">
      <c r="C192" s="241"/>
      <c r="D192" s="265" t="s">
        <v>12</v>
      </c>
      <c r="E192" s="50" t="s">
        <v>146</v>
      </c>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J192" s="116"/>
      <c r="AK192" s="241" t="s">
        <v>1</v>
      </c>
      <c r="AM192" s="116"/>
      <c r="AN192" s="241" t="s">
        <v>2</v>
      </c>
    </row>
    <row r="193" spans="1:61" ht="6" customHeight="1" x14ac:dyDescent="0.3">
      <c r="C193" s="241"/>
      <c r="E193" s="65"/>
      <c r="AM193" s="131"/>
      <c r="AN193" s="25"/>
    </row>
    <row r="194" spans="1:61" x14ac:dyDescent="0.3">
      <c r="C194" s="241"/>
      <c r="D194" s="265" t="s">
        <v>12</v>
      </c>
      <c r="E194" s="377" t="s">
        <v>160</v>
      </c>
      <c r="F194" s="377"/>
      <c r="G194" s="377"/>
      <c r="H194" s="377"/>
      <c r="I194" s="377"/>
      <c r="J194" s="377"/>
      <c r="K194" s="377"/>
      <c r="L194" s="377"/>
      <c r="M194" s="377"/>
      <c r="N194" s="377"/>
      <c r="O194" s="377"/>
      <c r="P194" s="377"/>
      <c r="Q194" s="377"/>
      <c r="R194" s="377"/>
      <c r="S194" s="377"/>
      <c r="T194" s="377"/>
      <c r="U194" s="377"/>
      <c r="V194" s="377"/>
      <c r="W194" s="377"/>
      <c r="X194" s="377"/>
      <c r="Y194" s="377"/>
      <c r="Z194" s="377"/>
      <c r="AA194" s="377"/>
      <c r="AB194" s="377"/>
      <c r="AC194" s="377"/>
      <c r="AD194" s="377"/>
      <c r="AE194" s="377"/>
      <c r="AF194" s="377"/>
      <c r="AG194" s="377"/>
      <c r="AH194" s="377"/>
      <c r="AJ194" s="116"/>
      <c r="AK194" s="241" t="s">
        <v>1</v>
      </c>
      <c r="AM194" s="116"/>
      <c r="AN194" s="241" t="s">
        <v>2</v>
      </c>
    </row>
    <row r="195" spans="1:61" x14ac:dyDescent="0.3">
      <c r="C195" s="241"/>
      <c r="E195" s="377"/>
      <c r="F195" s="377"/>
      <c r="G195" s="377"/>
      <c r="H195" s="377"/>
      <c r="I195" s="377"/>
      <c r="J195" s="377"/>
      <c r="K195" s="377"/>
      <c r="L195" s="377"/>
      <c r="M195" s="377"/>
      <c r="N195" s="377"/>
      <c r="O195" s="377"/>
      <c r="P195" s="377"/>
      <c r="Q195" s="377"/>
      <c r="R195" s="377"/>
      <c r="S195" s="377"/>
      <c r="T195" s="377"/>
      <c r="U195" s="377"/>
      <c r="V195" s="377"/>
      <c r="W195" s="377"/>
      <c r="X195" s="377"/>
      <c r="Y195" s="377"/>
      <c r="Z195" s="377"/>
      <c r="AA195" s="377"/>
      <c r="AB195" s="377"/>
      <c r="AC195" s="377"/>
      <c r="AD195" s="377"/>
      <c r="AE195" s="377"/>
      <c r="AF195" s="377"/>
      <c r="AG195" s="377"/>
      <c r="AH195" s="377"/>
      <c r="AM195" s="131"/>
      <c r="AN195" s="25"/>
    </row>
    <row r="196" spans="1:61" ht="6" customHeight="1" x14ac:dyDescent="0.3">
      <c r="C196" s="241"/>
      <c r="E196" s="65"/>
      <c r="AM196" s="131"/>
      <c r="AN196" s="25"/>
    </row>
    <row r="197" spans="1:61" ht="20.25" customHeight="1" x14ac:dyDescent="0.3">
      <c r="C197" s="241"/>
      <c r="D197" s="265" t="s">
        <v>12</v>
      </c>
      <c r="E197" s="90" t="s">
        <v>147</v>
      </c>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16"/>
      <c r="AK197" s="241" t="s">
        <v>1</v>
      </c>
      <c r="AM197" s="116"/>
      <c r="AN197" s="241" t="s">
        <v>2</v>
      </c>
    </row>
    <row r="198" spans="1:61" ht="16.5" customHeight="1" x14ac:dyDescent="0.3">
      <c r="C198" s="241"/>
      <c r="E198" s="337" t="s">
        <v>85</v>
      </c>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286"/>
      <c r="AI198" s="286"/>
      <c r="AJ198" s="286"/>
      <c r="AK198" s="286"/>
      <c r="AL198" s="103"/>
      <c r="AO198" s="115"/>
      <c r="AP198" s="25"/>
      <c r="AQ198" s="25"/>
    </row>
    <row r="199" spans="1:61" x14ac:dyDescent="0.3">
      <c r="C199" s="241"/>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c r="AA199" s="337"/>
      <c r="AB199" s="337"/>
      <c r="AC199" s="337"/>
      <c r="AD199" s="337"/>
      <c r="AE199" s="337"/>
      <c r="AF199" s="337"/>
      <c r="AG199" s="337"/>
      <c r="AH199" s="286"/>
      <c r="AI199" s="286"/>
      <c r="AJ199" s="286"/>
      <c r="AK199" s="286"/>
      <c r="AL199" s="103"/>
      <c r="AP199" s="25"/>
      <c r="AQ199" s="25"/>
    </row>
    <row r="200" spans="1:61" ht="16.149999999999999" customHeight="1" x14ac:dyDescent="0.3">
      <c r="C200" s="241"/>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286"/>
      <c r="AI200" s="286"/>
      <c r="AJ200" s="286"/>
      <c r="AK200" s="286"/>
      <c r="AL200" s="103"/>
      <c r="AS200" s="241"/>
    </row>
    <row r="201" spans="1:61" ht="16.149999999999999" customHeight="1" x14ac:dyDescent="0.3">
      <c r="C201" s="241"/>
      <c r="E201" s="175"/>
      <c r="F201" s="175"/>
      <c r="G201" s="175"/>
      <c r="H201" s="175"/>
      <c r="I201" s="175"/>
      <c r="J201" s="175"/>
      <c r="K201" s="175"/>
      <c r="L201" s="175"/>
      <c r="M201" s="175"/>
      <c r="N201" s="175"/>
      <c r="O201" s="175"/>
      <c r="P201" s="175"/>
      <c r="Q201" s="175"/>
      <c r="R201" s="175"/>
      <c r="S201" s="175"/>
      <c r="T201" s="175"/>
      <c r="U201" s="176"/>
      <c r="V201" s="175"/>
      <c r="W201" s="175"/>
      <c r="X201" s="175"/>
      <c r="Y201" s="175"/>
      <c r="Z201" s="175"/>
      <c r="AA201" s="175"/>
      <c r="AB201" s="175"/>
      <c r="AC201" s="175"/>
      <c r="AD201" s="175"/>
      <c r="AE201" s="175"/>
      <c r="AF201" s="175"/>
      <c r="AG201" s="175"/>
      <c r="AH201" s="175"/>
      <c r="AI201" s="175"/>
      <c r="AJ201" s="53"/>
      <c r="AL201" s="103"/>
      <c r="AS201" s="241"/>
    </row>
    <row r="202" spans="1:61" s="2" customFormat="1" ht="13.5" x14ac:dyDescent="0.25">
      <c r="AH202" s="3"/>
      <c r="AM202" s="4" t="s">
        <v>122</v>
      </c>
      <c r="AR202" s="5"/>
      <c r="AS202" s="5"/>
      <c r="AT202" s="5"/>
      <c r="AU202" s="5"/>
      <c r="AV202" s="6"/>
      <c r="AW202" s="5"/>
      <c r="AX202" s="5"/>
      <c r="AY202" s="5"/>
      <c r="AZ202" s="5"/>
      <c r="BA202" s="5"/>
      <c r="BB202" s="5"/>
      <c r="BC202" s="5"/>
      <c r="BD202" s="5"/>
      <c r="BE202" s="5"/>
      <c r="BF202" s="5"/>
      <c r="BG202" s="5"/>
      <c r="BH202" s="5"/>
      <c r="BI202" s="5"/>
    </row>
    <row r="203" spans="1:61" s="9" customFormat="1" ht="4.1500000000000004"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8"/>
      <c r="AS203" s="8"/>
      <c r="AT203" s="8"/>
      <c r="AU203" s="8"/>
      <c r="AV203" s="8"/>
      <c r="AW203" s="8"/>
      <c r="AX203" s="8"/>
      <c r="AY203" s="8"/>
      <c r="AZ203" s="8"/>
      <c r="BA203" s="8"/>
      <c r="BB203" s="8"/>
      <c r="BC203" s="8"/>
      <c r="BD203" s="8"/>
      <c r="BE203" s="8"/>
      <c r="BF203" s="8"/>
      <c r="BG203" s="8"/>
      <c r="BH203" s="8"/>
      <c r="BI203" s="8"/>
    </row>
    <row r="204" spans="1:61" s="249" customFormat="1" ht="18" x14ac:dyDescent="0.25">
      <c r="A204" s="350" t="s">
        <v>118</v>
      </c>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0"/>
      <c r="AD204" s="350"/>
      <c r="AE204" s="350"/>
      <c r="AF204" s="350"/>
      <c r="AG204" s="350"/>
      <c r="AH204" s="350"/>
      <c r="AI204" s="350"/>
      <c r="AJ204" s="350"/>
      <c r="AK204" s="350"/>
      <c r="AL204" s="350"/>
      <c r="AM204" s="350"/>
      <c r="AN204" s="350"/>
      <c r="AO204" s="350"/>
      <c r="AP204" s="350"/>
      <c r="AQ204" s="247"/>
      <c r="AR204" s="248"/>
      <c r="AS204" s="248"/>
      <c r="AT204" s="248"/>
      <c r="AU204" s="248"/>
      <c r="AV204" s="248"/>
      <c r="AW204" s="248"/>
      <c r="AX204" s="248"/>
      <c r="AY204" s="248"/>
      <c r="AZ204" s="248"/>
      <c r="BA204" s="248"/>
      <c r="BB204" s="248"/>
      <c r="BC204" s="248"/>
      <c r="BD204" s="248"/>
      <c r="BE204" s="248"/>
      <c r="BF204" s="248"/>
      <c r="BG204" s="248"/>
      <c r="BH204" s="248"/>
      <c r="BI204" s="248"/>
    </row>
    <row r="205" spans="1:61" s="2" customFormat="1" ht="12.75" x14ac:dyDescent="0.25">
      <c r="C205" s="18"/>
      <c r="AJ205" s="3"/>
      <c r="AR205" s="5"/>
      <c r="AS205" s="5"/>
      <c r="AT205" s="5"/>
      <c r="AU205" s="5"/>
      <c r="AV205" s="5"/>
      <c r="AW205" s="5"/>
      <c r="AX205" s="5"/>
      <c r="AY205" s="5"/>
      <c r="AZ205" s="5"/>
      <c r="BA205" s="5"/>
      <c r="BB205" s="5"/>
      <c r="BC205" s="5"/>
      <c r="BD205" s="5"/>
      <c r="BE205" s="5"/>
      <c r="BF205" s="5"/>
      <c r="BG205" s="5"/>
      <c r="BH205" s="5"/>
      <c r="BI205" s="5"/>
    </row>
    <row r="206" spans="1:61" s="29" customFormat="1" ht="18" x14ac:dyDescent="0.25">
      <c r="A206" s="13" t="s">
        <v>32</v>
      </c>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28"/>
      <c r="AS206" s="28"/>
      <c r="AT206" s="28"/>
      <c r="AU206" s="28"/>
      <c r="AV206" s="28"/>
      <c r="AW206" s="28"/>
      <c r="AX206" s="28"/>
      <c r="AY206" s="28"/>
      <c r="AZ206" s="28"/>
      <c r="BA206" s="28"/>
      <c r="BB206" s="28"/>
      <c r="BC206" s="28"/>
      <c r="BD206" s="28"/>
      <c r="BE206" s="28"/>
      <c r="BF206" s="28"/>
      <c r="BG206" s="28"/>
      <c r="BH206" s="28"/>
      <c r="BI206" s="28"/>
    </row>
    <row r="207" spans="1:61" s="16" customFormat="1" ht="8.1" customHeight="1" x14ac:dyDescent="0.25">
      <c r="C207" s="2"/>
      <c r="AR207" s="17"/>
      <c r="AS207" s="17"/>
      <c r="AT207" s="17"/>
      <c r="AU207" s="17"/>
      <c r="AV207" s="17"/>
      <c r="AW207" s="17"/>
      <c r="AX207" s="17"/>
      <c r="AY207" s="17"/>
      <c r="AZ207" s="17"/>
      <c r="BA207" s="17"/>
      <c r="BB207" s="17"/>
      <c r="BC207" s="17"/>
      <c r="BD207" s="17"/>
      <c r="BE207" s="17"/>
      <c r="BF207" s="17"/>
      <c r="BG207" s="17"/>
      <c r="BH207" s="17"/>
      <c r="BI207" s="17"/>
    </row>
    <row r="208" spans="1:61" ht="16.5" customHeight="1" x14ac:dyDescent="0.3">
      <c r="A208" s="338" t="s">
        <v>154</v>
      </c>
      <c r="B208" s="338"/>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c r="AG208" s="338"/>
      <c r="AH208" s="338"/>
      <c r="AI208" s="338"/>
      <c r="AJ208" s="338"/>
      <c r="AK208" s="338"/>
      <c r="AL208" s="338"/>
      <c r="AM208" s="338"/>
      <c r="AN208" s="338"/>
      <c r="AO208" s="338"/>
      <c r="AP208" s="132"/>
    </row>
    <row r="209" spans="1:62" ht="16.5" customHeight="1" x14ac:dyDescent="0.3">
      <c r="A209" s="338"/>
      <c r="B209" s="338"/>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c r="AG209" s="338"/>
      <c r="AH209" s="338"/>
      <c r="AI209" s="338"/>
      <c r="AJ209" s="338"/>
      <c r="AK209" s="338"/>
      <c r="AL209" s="338"/>
      <c r="AM209" s="338"/>
      <c r="AN209" s="338"/>
      <c r="AO209" s="338"/>
      <c r="AP209" s="132"/>
    </row>
    <row r="210" spans="1:62" ht="16.5" customHeight="1" x14ac:dyDescent="0.3">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132"/>
    </row>
    <row r="211" spans="1:62" ht="16.5" customHeight="1" x14ac:dyDescent="0.3">
      <c r="A211" s="338"/>
      <c r="B211" s="338"/>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338"/>
      <c r="AN211" s="338"/>
      <c r="AO211" s="338"/>
      <c r="AP211" s="132"/>
    </row>
    <row r="212" spans="1:62" x14ac:dyDescent="0.3">
      <c r="A212" s="338"/>
      <c r="B212" s="338"/>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c r="AB212" s="338"/>
      <c r="AC212" s="338"/>
      <c r="AD212" s="338"/>
      <c r="AE212" s="338"/>
      <c r="AF212" s="338"/>
      <c r="AG212" s="338"/>
      <c r="AH212" s="338"/>
      <c r="AI212" s="338"/>
      <c r="AJ212" s="338"/>
      <c r="AK212" s="338"/>
      <c r="AL212" s="338"/>
      <c r="AM212" s="338"/>
      <c r="AN212" s="338"/>
      <c r="AO212" s="338"/>
      <c r="AP212" s="132"/>
    </row>
    <row r="213" spans="1:62" s="47" customFormat="1" x14ac:dyDescent="0.3">
      <c r="A213" s="49"/>
      <c r="B213" s="52"/>
      <c r="C213" s="52"/>
      <c r="D213" s="52"/>
      <c r="E213" s="52"/>
      <c r="F213" s="52"/>
      <c r="G213" s="52"/>
      <c r="H213" s="52"/>
      <c r="I213" s="52"/>
      <c r="K213" s="54"/>
      <c r="L213" s="54"/>
      <c r="M213" s="54"/>
      <c r="O213" s="54"/>
      <c r="P213" s="54"/>
      <c r="Q213" s="54"/>
      <c r="R213" s="54"/>
      <c r="S213" s="181"/>
      <c r="V213" s="54"/>
      <c r="W213" s="54"/>
      <c r="X213" s="54"/>
      <c r="Y213" s="54"/>
      <c r="Z213" s="54"/>
      <c r="AA213" s="54"/>
      <c r="AB213" s="54"/>
      <c r="AC213" s="54"/>
      <c r="AD213" s="54"/>
      <c r="AE213" s="181"/>
      <c r="AG213" s="179"/>
      <c r="AJ213" s="54"/>
      <c r="AK213" s="54"/>
      <c r="AL213" s="54"/>
      <c r="AM213" s="54"/>
      <c r="AN213" s="54"/>
      <c r="AO213" s="54"/>
      <c r="AP213" s="54"/>
      <c r="AQ213" s="54"/>
      <c r="AR213" s="182"/>
    </row>
    <row r="214" spans="1:62" x14ac:dyDescent="0.3">
      <c r="A214" s="356">
        <v>1</v>
      </c>
      <c r="B214" s="356"/>
      <c r="C214" s="112"/>
      <c r="D214" s="360" t="s">
        <v>101</v>
      </c>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0"/>
      <c r="AP214" s="360"/>
      <c r="AR214" s="241"/>
      <c r="BJ214" s="1"/>
    </row>
    <row r="215" spans="1:62" x14ac:dyDescent="0.3">
      <c r="A215" s="347"/>
      <c r="B215" s="347"/>
      <c r="C215" s="112"/>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R215" s="241"/>
      <c r="BJ215" s="1"/>
    </row>
    <row r="216" spans="1:62" ht="8.1" customHeight="1" x14ac:dyDescent="0.3">
      <c r="AB216" s="21"/>
      <c r="AC216" s="21"/>
      <c r="AD216" s="21"/>
      <c r="AE216" s="21"/>
      <c r="AF216" s="21"/>
      <c r="AG216" s="21"/>
      <c r="AH216" s="21"/>
      <c r="AI216" s="21"/>
      <c r="AJ216" s="21"/>
      <c r="AK216" s="323"/>
      <c r="AL216" s="21"/>
      <c r="AR216" s="241"/>
      <c r="BJ216" s="1"/>
    </row>
    <row r="217" spans="1:62" ht="3.95" customHeight="1" x14ac:dyDescent="0.3">
      <c r="C217" s="241"/>
      <c r="K217" s="278"/>
      <c r="L217" s="278"/>
      <c r="M217" s="278"/>
      <c r="N217" s="278"/>
      <c r="O217" s="278"/>
      <c r="P217" s="278"/>
      <c r="Q217" s="278"/>
      <c r="R217" s="278"/>
      <c r="S217" s="278"/>
      <c r="T217" s="278"/>
      <c r="U217" s="278"/>
      <c r="V217" s="278"/>
      <c r="W217" s="278"/>
      <c r="X217" s="278"/>
      <c r="Y217" s="278"/>
      <c r="Z217" s="278"/>
      <c r="AA217" s="278"/>
      <c r="AB217" s="21"/>
      <c r="AC217" s="21"/>
      <c r="AD217" s="21"/>
      <c r="AE217" s="21"/>
      <c r="AF217" s="21"/>
      <c r="AG217" s="21"/>
      <c r="AH217" s="21"/>
      <c r="AI217" s="21"/>
      <c r="AJ217" s="21"/>
      <c r="AK217" s="21"/>
      <c r="AL217" s="21"/>
      <c r="AR217" s="241"/>
      <c r="BJ217" s="1"/>
    </row>
    <row r="218" spans="1:62" s="21" customFormat="1" x14ac:dyDescent="0.3">
      <c r="A218" s="283"/>
      <c r="B218" s="283"/>
      <c r="C218" s="111"/>
      <c r="D218" s="429">
        <v>0</v>
      </c>
      <c r="E218" s="429"/>
      <c r="F218" s="429"/>
      <c r="G218" s="429"/>
      <c r="H218" s="21" t="s">
        <v>63</v>
      </c>
      <c r="K218" s="278"/>
      <c r="L218" s="430">
        <f>FLOOR(D218/0.5*4,1)/4</f>
        <v>0</v>
      </c>
      <c r="M218" s="430"/>
      <c r="N218" s="430"/>
      <c r="O218" s="430"/>
      <c r="P218" s="279" t="s">
        <v>115</v>
      </c>
      <c r="Q218" s="278"/>
      <c r="R218" s="278"/>
      <c r="S218" s="278"/>
      <c r="T218" s="278"/>
      <c r="U218" s="278"/>
      <c r="V218" s="280"/>
      <c r="W218" s="280"/>
      <c r="X218" s="280"/>
      <c r="Y218" s="280"/>
      <c r="Z218" s="280"/>
      <c r="AA218" s="282"/>
      <c r="AF218" s="230"/>
      <c r="AG218" s="230"/>
      <c r="AH218" s="230"/>
      <c r="AI218" s="230"/>
      <c r="AJ218" s="230"/>
      <c r="AK218" s="24"/>
      <c r="AL218" s="24"/>
      <c r="AM218" s="24"/>
      <c r="AS218" s="24"/>
      <c r="AT218" s="24"/>
      <c r="AU218" s="24"/>
      <c r="AV218" s="24"/>
      <c r="AW218" s="24"/>
      <c r="AX218" s="24"/>
      <c r="AY218" s="24"/>
      <c r="AZ218" s="24"/>
      <c r="BA218" s="24"/>
      <c r="BB218" s="24"/>
      <c r="BC218" s="24"/>
      <c r="BD218" s="24"/>
      <c r="BE218" s="24"/>
      <c r="BF218" s="24"/>
      <c r="BG218" s="24"/>
      <c r="BH218" s="24"/>
      <c r="BI218" s="24"/>
      <c r="BJ218" s="24"/>
    </row>
    <row r="219" spans="1:62" ht="3.95" customHeight="1" x14ac:dyDescent="0.3">
      <c r="C219" s="241"/>
      <c r="K219" s="278"/>
      <c r="L219" s="278"/>
      <c r="M219" s="278"/>
      <c r="N219" s="278"/>
      <c r="O219" s="278"/>
      <c r="P219" s="278"/>
      <c r="Q219" s="278"/>
      <c r="R219" s="278"/>
      <c r="S219" s="278"/>
      <c r="T219" s="278"/>
      <c r="U219" s="278"/>
      <c r="V219" s="278"/>
      <c r="W219" s="278"/>
      <c r="X219" s="278"/>
      <c r="Y219" s="278"/>
      <c r="Z219" s="278"/>
      <c r="AA219" s="278"/>
      <c r="AB219" s="21"/>
      <c r="AC219" s="21"/>
      <c r="AD219" s="21"/>
      <c r="AE219" s="21"/>
      <c r="AF219" s="21"/>
      <c r="AG219" s="21"/>
      <c r="AH219" s="21"/>
      <c r="AI219" s="21"/>
      <c r="AJ219" s="21"/>
      <c r="AK219" s="21"/>
      <c r="AL219" s="21"/>
      <c r="AR219" s="241"/>
      <c r="BJ219" s="1"/>
    </row>
    <row r="220" spans="1:62" x14ac:dyDescent="0.3">
      <c r="AB220" s="21"/>
      <c r="AC220" s="21"/>
      <c r="AD220" s="21"/>
      <c r="AE220" s="21"/>
      <c r="AF220" s="21"/>
      <c r="AG220" s="21"/>
      <c r="AH220" s="21"/>
      <c r="AI220" s="21"/>
      <c r="AJ220" s="21"/>
      <c r="AK220" s="323"/>
      <c r="AL220" s="21"/>
      <c r="AR220" s="241"/>
      <c r="BJ220" s="1"/>
    </row>
    <row r="221" spans="1:62" ht="16.5" customHeight="1" x14ac:dyDescent="0.3">
      <c r="A221" s="347"/>
      <c r="B221" s="347"/>
      <c r="C221" s="112"/>
      <c r="D221" s="359" t="s">
        <v>116</v>
      </c>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54"/>
      <c r="AR221" s="241"/>
      <c r="BJ221" s="1"/>
    </row>
    <row r="222" spans="1:62" x14ac:dyDescent="0.3">
      <c r="A222" s="347"/>
      <c r="B222" s="347"/>
      <c r="C222" s="112"/>
      <c r="D222" s="359"/>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c r="AA222" s="359"/>
      <c r="AB222" s="359"/>
      <c r="AC222" s="359"/>
      <c r="AD222" s="359"/>
      <c r="AE222" s="359"/>
      <c r="AF222" s="359"/>
      <c r="AG222" s="359"/>
      <c r="AH222" s="359"/>
      <c r="AI222" s="359"/>
      <c r="AJ222" s="359"/>
      <c r="AK222" s="359"/>
      <c r="AL222" s="359"/>
      <c r="AM222" s="359"/>
      <c r="AN222" s="359"/>
      <c r="AO222" s="359"/>
      <c r="AP222" s="54"/>
      <c r="AR222" s="241"/>
      <c r="BJ222" s="1"/>
    </row>
    <row r="223" spans="1:62" x14ac:dyDescent="0.3">
      <c r="A223" s="347"/>
      <c r="B223" s="347"/>
      <c r="C223" s="112"/>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59"/>
      <c r="AD223" s="359"/>
      <c r="AE223" s="359"/>
      <c r="AF223" s="359"/>
      <c r="AG223" s="359"/>
      <c r="AH223" s="359"/>
      <c r="AI223" s="359"/>
      <c r="AJ223" s="359"/>
      <c r="AK223" s="359"/>
      <c r="AL223" s="359"/>
      <c r="AM223" s="359"/>
      <c r="AN223" s="359"/>
      <c r="AO223" s="359"/>
      <c r="AP223" s="54"/>
      <c r="AR223" s="241"/>
      <c r="BJ223" s="1"/>
    </row>
    <row r="224" spans="1:62" x14ac:dyDescent="0.3">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59"/>
      <c r="AD224" s="359"/>
      <c r="AE224" s="359"/>
      <c r="AF224" s="359"/>
      <c r="AG224" s="359"/>
      <c r="AH224" s="359"/>
      <c r="AI224" s="359"/>
      <c r="AJ224" s="359"/>
      <c r="AK224" s="359"/>
      <c r="AL224" s="359"/>
      <c r="AM224" s="359"/>
      <c r="AN224" s="359"/>
      <c r="AO224" s="359"/>
      <c r="AP224" s="54"/>
      <c r="AR224" s="241"/>
      <c r="BJ224" s="1"/>
    </row>
    <row r="225" spans="1:62" x14ac:dyDescent="0.3">
      <c r="AK225" s="99"/>
      <c r="AR225" s="241"/>
      <c r="BJ225" s="1"/>
    </row>
    <row r="226" spans="1:62" s="29" customFormat="1" ht="18" x14ac:dyDescent="0.25">
      <c r="A226" s="13" t="s">
        <v>100</v>
      </c>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28"/>
      <c r="AS226" s="28"/>
      <c r="AT226" s="28"/>
      <c r="AU226" s="28"/>
      <c r="AV226" s="28"/>
      <c r="AW226" s="28"/>
      <c r="AX226" s="28"/>
      <c r="AY226" s="28"/>
      <c r="AZ226" s="28"/>
      <c r="BA226" s="28"/>
      <c r="BB226" s="28"/>
      <c r="BC226" s="28"/>
      <c r="BD226" s="28"/>
      <c r="BE226" s="28"/>
      <c r="BF226" s="28"/>
      <c r="BG226" s="28"/>
      <c r="BH226" s="28"/>
      <c r="BI226" s="28"/>
    </row>
    <row r="227" spans="1:62" s="16" customFormat="1" ht="8.1" customHeight="1" x14ac:dyDescent="0.25">
      <c r="C227" s="2"/>
      <c r="AR227" s="17"/>
      <c r="AS227" s="17"/>
      <c r="AT227" s="17"/>
      <c r="AU227" s="17"/>
      <c r="AV227" s="17"/>
      <c r="AW227" s="17"/>
      <c r="AX227" s="17"/>
      <c r="AY227" s="17"/>
      <c r="AZ227" s="17"/>
      <c r="BA227" s="17"/>
      <c r="BB227" s="17"/>
      <c r="BC227" s="17"/>
      <c r="BD227" s="17"/>
      <c r="BE227" s="17"/>
      <c r="BF227" s="17"/>
      <c r="BG227" s="17"/>
      <c r="BH227" s="17"/>
      <c r="BI227" s="17"/>
    </row>
    <row r="228" spans="1:62" x14ac:dyDescent="0.3">
      <c r="A228" s="338" t="s">
        <v>117</v>
      </c>
      <c r="B228" s="338"/>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c r="AH228" s="338"/>
      <c r="AI228" s="338"/>
      <c r="AJ228" s="338"/>
      <c r="AK228" s="338"/>
      <c r="AL228" s="338"/>
      <c r="AM228" s="338"/>
      <c r="AN228" s="338"/>
      <c r="AO228" s="338"/>
      <c r="AP228" s="338"/>
      <c r="AQ228" s="132"/>
      <c r="AR228" s="132"/>
      <c r="BJ228" s="1"/>
    </row>
    <row r="229" spans="1:62" s="25" customFormat="1" x14ac:dyDescent="0.3">
      <c r="A229" s="338"/>
      <c r="B229" s="338"/>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132"/>
      <c r="AR229" s="132"/>
      <c r="AS229" s="108"/>
      <c r="AT229" s="108"/>
      <c r="AU229" s="108"/>
      <c r="AV229" s="108"/>
      <c r="AW229" s="108"/>
      <c r="AX229" s="108"/>
      <c r="AY229" s="108"/>
      <c r="AZ229" s="108"/>
      <c r="BA229" s="108"/>
      <c r="BB229" s="108"/>
      <c r="BC229" s="108"/>
      <c r="BD229" s="108"/>
      <c r="BE229" s="108"/>
      <c r="BF229" s="108"/>
      <c r="BG229" s="108"/>
      <c r="BH229" s="108"/>
      <c r="BI229" s="108"/>
      <c r="BJ229" s="108"/>
    </row>
    <row r="230" spans="1:62" s="97" customFormat="1" ht="15" x14ac:dyDescent="0.25">
      <c r="A230" s="178"/>
      <c r="AP230" s="182"/>
      <c r="AQ230" s="184"/>
      <c r="AR230" s="184"/>
      <c r="AS230" s="184"/>
      <c r="AT230" s="184"/>
      <c r="AU230" s="184"/>
      <c r="AV230" s="184"/>
      <c r="AW230" s="184"/>
      <c r="AX230" s="184"/>
      <c r="AY230" s="184"/>
      <c r="AZ230" s="184"/>
      <c r="BA230" s="184"/>
      <c r="BB230" s="184"/>
      <c r="BC230" s="184"/>
      <c r="BD230" s="184"/>
      <c r="BE230" s="184"/>
      <c r="BF230" s="184"/>
      <c r="BG230" s="184"/>
      <c r="BH230" s="184"/>
    </row>
    <row r="231" spans="1:62" s="186" customFormat="1" ht="18" customHeight="1" x14ac:dyDescent="0.3">
      <c r="A231" s="245"/>
      <c r="B231" s="185"/>
      <c r="C231" s="185"/>
      <c r="D231" s="185"/>
      <c r="E231" s="185"/>
      <c r="F231" s="185"/>
      <c r="G231" s="185"/>
      <c r="H231" s="185"/>
      <c r="I231" s="185"/>
      <c r="J231" s="185"/>
      <c r="K231" s="185"/>
      <c r="L231" s="185"/>
      <c r="M231" s="185"/>
      <c r="N231" s="185"/>
      <c r="O231" s="55"/>
      <c r="P231" s="420" t="s">
        <v>86</v>
      </c>
      <c r="Q231" s="421"/>
      <c r="R231" s="421"/>
      <c r="S231" s="421"/>
      <c r="T231" s="421"/>
      <c r="U231" s="421"/>
      <c r="V231" s="421"/>
      <c r="W231" s="421"/>
      <c r="X231" s="421"/>
      <c r="Y231" s="421"/>
      <c r="Z231" s="421"/>
      <c r="AA231" s="421"/>
      <c r="AB231" s="421"/>
      <c r="AC231" s="421"/>
      <c r="AD231" s="421"/>
      <c r="AE231" s="421"/>
      <c r="AF231" s="421"/>
      <c r="AG231" s="421"/>
      <c r="AH231" s="422"/>
      <c r="AQ231" s="246"/>
      <c r="AR231" s="246"/>
      <c r="AS231" s="246"/>
      <c r="AT231" s="246"/>
      <c r="AU231" s="246"/>
      <c r="AV231" s="246"/>
      <c r="AW231" s="246"/>
      <c r="AX231" s="246"/>
      <c r="AY231" s="246"/>
      <c r="AZ231" s="246"/>
      <c r="BA231" s="246"/>
      <c r="BB231" s="246"/>
      <c r="BC231" s="246"/>
      <c r="BD231" s="246"/>
      <c r="BE231" s="246"/>
      <c r="BF231" s="246"/>
      <c r="BG231" s="246"/>
      <c r="BH231" s="246"/>
    </row>
    <row r="232" spans="1:62" s="186" customFormat="1" ht="18" customHeight="1" x14ac:dyDescent="0.3">
      <c r="A232" s="245"/>
      <c r="B232" s="185"/>
      <c r="C232" s="185"/>
      <c r="D232" s="185"/>
      <c r="E232" s="185"/>
      <c r="F232" s="185"/>
      <c r="G232" s="185"/>
      <c r="H232" s="185"/>
      <c r="I232" s="185"/>
      <c r="J232" s="185"/>
      <c r="K232" s="185"/>
      <c r="L232" s="185"/>
      <c r="M232" s="185"/>
      <c r="N232" s="185"/>
      <c r="O232" s="55"/>
      <c r="P232" s="344" t="s">
        <v>130</v>
      </c>
      <c r="Q232" s="345"/>
      <c r="R232" s="345"/>
      <c r="S232" s="345"/>
      <c r="T232" s="345"/>
      <c r="U232" s="345"/>
      <c r="V232" s="345"/>
      <c r="W232" s="345"/>
      <c r="X232" s="345"/>
      <c r="Y232" s="345"/>
      <c r="Z232" s="345"/>
      <c r="AA232" s="345"/>
      <c r="AB232" s="345"/>
      <c r="AC232" s="345"/>
      <c r="AD232" s="345"/>
      <c r="AE232" s="345"/>
      <c r="AF232" s="345"/>
      <c r="AG232" s="345"/>
      <c r="AH232" s="346"/>
      <c r="AQ232" s="246"/>
      <c r="AR232" s="246"/>
      <c r="AS232" s="246"/>
      <c r="AT232" s="246"/>
      <c r="AU232" s="246"/>
      <c r="AV232" s="246"/>
      <c r="AW232" s="246"/>
      <c r="AX232" s="246"/>
      <c r="AY232" s="246"/>
      <c r="AZ232" s="246"/>
      <c r="BA232" s="246"/>
      <c r="BB232" s="246"/>
      <c r="BC232" s="246"/>
      <c r="BD232" s="246"/>
      <c r="BE232" s="246"/>
      <c r="BF232" s="246"/>
      <c r="BG232" s="246"/>
      <c r="BH232" s="246"/>
    </row>
    <row r="233" spans="1:62" s="47" customFormat="1" ht="4.1500000000000004" customHeight="1" x14ac:dyDescent="0.3">
      <c r="A233" s="96"/>
      <c r="B233" s="191"/>
      <c r="C233" s="191"/>
      <c r="D233" s="191"/>
      <c r="E233" s="192"/>
      <c r="F233" s="192"/>
      <c r="G233" s="192"/>
      <c r="H233" s="192"/>
      <c r="I233" s="61"/>
      <c r="J233" s="61"/>
      <c r="K233" s="61"/>
      <c r="L233" s="61"/>
      <c r="M233" s="61"/>
      <c r="N233" s="192"/>
      <c r="O233" s="192"/>
      <c r="P233" s="57"/>
      <c r="Q233" s="75"/>
      <c r="R233" s="207"/>
      <c r="S233" s="207"/>
      <c r="T233" s="195"/>
      <c r="U233" s="207"/>
      <c r="V233" s="207"/>
      <c r="W233" s="207"/>
      <c r="X233" s="207"/>
      <c r="Y233" s="207"/>
      <c r="Z233" s="196"/>
      <c r="AA233" s="196"/>
      <c r="AB233" s="207"/>
      <c r="AC233" s="75"/>
      <c r="AD233" s="75"/>
      <c r="AE233" s="196"/>
      <c r="AF233" s="207"/>
      <c r="AG233" s="207"/>
      <c r="AH233" s="197"/>
      <c r="AI233" s="65"/>
      <c r="AJ233" s="45"/>
      <c r="AK233" s="45"/>
      <c r="AL233" s="45"/>
      <c r="AM233" s="45"/>
      <c r="AN233" s="45"/>
      <c r="AO233" s="45"/>
      <c r="AQ233" s="51"/>
      <c r="AR233" s="51"/>
      <c r="AS233" s="51"/>
      <c r="AT233" s="51"/>
      <c r="AU233" s="51"/>
      <c r="AV233" s="51"/>
      <c r="AW233" s="51"/>
      <c r="AX233" s="51"/>
      <c r="AY233" s="51"/>
      <c r="AZ233" s="51"/>
      <c r="BA233" s="51"/>
      <c r="BB233" s="51"/>
      <c r="BC233" s="51"/>
      <c r="BD233" s="51"/>
      <c r="BE233" s="51"/>
      <c r="BF233" s="51"/>
      <c r="BG233" s="51"/>
      <c r="BH233" s="51"/>
    </row>
    <row r="234" spans="1:62" s="45" customFormat="1" ht="15.75" customHeight="1" x14ac:dyDescent="0.3">
      <c r="A234" s="59"/>
      <c r="B234" s="60"/>
      <c r="C234" s="61"/>
      <c r="D234" s="61"/>
      <c r="E234" s="61"/>
      <c r="F234" s="61"/>
      <c r="G234" s="340"/>
      <c r="H234" s="340"/>
      <c r="I234" s="62"/>
      <c r="J234" s="61"/>
      <c r="K234" s="380"/>
      <c r="L234" s="380"/>
      <c r="M234" s="380"/>
      <c r="N234" s="63"/>
      <c r="O234" s="55"/>
      <c r="P234" s="381"/>
      <c r="Q234" s="382"/>
      <c r="R234" s="382"/>
      <c r="S234" s="198" t="s">
        <v>61</v>
      </c>
      <c r="T234" s="64"/>
      <c r="U234" s="383">
        <f>D218</f>
        <v>0</v>
      </c>
      <c r="V234" s="384"/>
      <c r="W234" s="270"/>
      <c r="X234" s="427" t="s">
        <v>62</v>
      </c>
      <c r="Y234" s="427"/>
      <c r="Z234" s="428"/>
      <c r="AA234" s="348" t="e">
        <f>(D218/M160)*U43</f>
        <v>#DIV/0!</v>
      </c>
      <c r="AB234" s="348"/>
      <c r="AC234" s="348"/>
      <c r="AD234" s="348"/>
      <c r="AE234" s="348"/>
      <c r="AF234" s="276"/>
      <c r="AG234" s="276"/>
      <c r="AH234" s="271"/>
      <c r="AI234" s="65"/>
      <c r="AJ234" s="66"/>
      <c r="AK234" s="66"/>
      <c r="AL234" s="66"/>
      <c r="AM234" s="66"/>
      <c r="AN234" s="66"/>
      <c r="AO234" s="66"/>
      <c r="AQ234" s="67"/>
      <c r="AR234" s="67"/>
      <c r="AS234" s="67"/>
      <c r="AT234" s="67"/>
      <c r="AU234" s="67"/>
      <c r="AV234" s="67"/>
      <c r="AW234" s="67"/>
      <c r="AX234" s="67"/>
      <c r="AY234" s="67"/>
      <c r="AZ234" s="67"/>
      <c r="BA234" s="67"/>
      <c r="BB234" s="67"/>
      <c r="BC234" s="67"/>
      <c r="BD234" s="67"/>
      <c r="BE234" s="67"/>
      <c r="BF234" s="67"/>
      <c r="BG234" s="67"/>
      <c r="BH234" s="67"/>
    </row>
    <row r="235" spans="1:62" s="97" customFormat="1" ht="8.1" customHeight="1" x14ac:dyDescent="0.3">
      <c r="A235" s="190"/>
      <c r="B235" s="95"/>
      <c r="C235" s="70"/>
      <c r="D235" s="96"/>
      <c r="G235" s="70"/>
      <c r="H235" s="71"/>
      <c r="I235" s="71"/>
      <c r="J235" s="72"/>
      <c r="K235" s="72"/>
      <c r="L235" s="72"/>
      <c r="M235" s="72"/>
      <c r="N235" s="72"/>
      <c r="O235" s="71"/>
      <c r="P235" s="268"/>
      <c r="Q235" s="194"/>
      <c r="R235" s="194"/>
      <c r="S235" s="194"/>
      <c r="T235" s="195"/>
      <c r="U235" s="194"/>
      <c r="V235" s="194"/>
      <c r="W235" s="194"/>
      <c r="X235" s="194"/>
      <c r="Y235" s="194"/>
      <c r="Z235" s="200"/>
      <c r="AA235" s="194"/>
      <c r="AB235" s="194"/>
      <c r="AC235" s="58"/>
      <c r="AD235" s="201"/>
      <c r="AE235" s="202"/>
      <c r="AF235" s="203"/>
      <c r="AG235" s="203"/>
      <c r="AH235" s="73"/>
      <c r="AI235" s="77"/>
      <c r="AJ235" s="66"/>
      <c r="AK235" s="66"/>
      <c r="AL235" s="66"/>
      <c r="AM235" s="66"/>
      <c r="AN235" s="66"/>
      <c r="AO235" s="66"/>
      <c r="AP235" s="180"/>
      <c r="AQ235" s="184"/>
      <c r="BD235" s="184"/>
      <c r="BE235" s="184"/>
      <c r="BF235" s="184"/>
      <c r="BG235" s="184"/>
      <c r="BH235" s="184"/>
    </row>
    <row r="236" spans="1:62" s="45" customFormat="1" ht="16.5" customHeight="1" x14ac:dyDescent="0.3">
      <c r="A236" s="59"/>
      <c r="B236" s="60"/>
      <c r="C236" s="61"/>
      <c r="D236" s="61"/>
      <c r="E236" s="61"/>
      <c r="F236" s="61"/>
      <c r="G236" s="340"/>
      <c r="H236" s="340"/>
      <c r="I236" s="62"/>
      <c r="J236" s="61"/>
      <c r="K236" s="68"/>
      <c r="L236" s="69"/>
      <c r="M236" s="55"/>
      <c r="N236" s="55"/>
      <c r="O236" s="55"/>
      <c r="P236" s="268" t="s">
        <v>7</v>
      </c>
      <c r="Q236" s="198"/>
      <c r="R236" s="198"/>
      <c r="S236" s="198"/>
      <c r="T236" s="198"/>
      <c r="U236" s="198"/>
      <c r="V236" s="198"/>
      <c r="W236" s="198"/>
      <c r="X236" s="198"/>
      <c r="Y236" s="198"/>
      <c r="Z236" s="196"/>
      <c r="AA236" s="196"/>
      <c r="AB236" s="198"/>
      <c r="AC236" s="199"/>
      <c r="AD236" s="341" t="e">
        <f>(U234/M160)*Z170</f>
        <v>#DIV/0!</v>
      </c>
      <c r="AE236" s="342"/>
      <c r="AF236" s="342"/>
      <c r="AG236" s="343"/>
      <c r="AH236" s="197"/>
      <c r="AI236" s="65"/>
      <c r="AJ236" s="389" t="s">
        <v>104</v>
      </c>
      <c r="AK236" s="389"/>
      <c r="AL236" s="389"/>
      <c r="AM236" s="389"/>
      <c r="AN236" s="389"/>
      <c r="AO236" s="389"/>
      <c r="AP236" s="326"/>
      <c r="AQ236" s="67"/>
      <c r="AR236" s="67"/>
      <c r="AS236" s="67"/>
      <c r="AT236" s="67"/>
      <c r="AU236" s="67"/>
      <c r="AV236" s="67"/>
      <c r="AW236" s="67"/>
      <c r="AX236" s="67"/>
      <c r="AY236" s="67"/>
      <c r="AZ236" s="67"/>
      <c r="BA236" s="67"/>
      <c r="BB236" s="67"/>
      <c r="BC236" s="67"/>
      <c r="BD236" s="67"/>
      <c r="BE236" s="67"/>
      <c r="BF236" s="67"/>
      <c r="BG236" s="67"/>
      <c r="BH236" s="67"/>
    </row>
    <row r="237" spans="1:62" s="97" customFormat="1" ht="4.1500000000000004" customHeight="1" x14ac:dyDescent="0.3">
      <c r="A237" s="190"/>
      <c r="B237" s="95"/>
      <c r="C237" s="70"/>
      <c r="D237" s="96"/>
      <c r="G237" s="70"/>
      <c r="H237" s="71"/>
      <c r="I237" s="71"/>
      <c r="J237" s="72"/>
      <c r="K237" s="72"/>
      <c r="L237" s="72"/>
      <c r="M237" s="72"/>
      <c r="N237" s="72"/>
      <c r="O237" s="71"/>
      <c r="P237" s="268"/>
      <c r="Q237" s="194"/>
      <c r="R237" s="194"/>
      <c r="S237" s="194"/>
      <c r="T237" s="195"/>
      <c r="U237" s="194"/>
      <c r="V237" s="194"/>
      <c r="W237" s="194"/>
      <c r="X237" s="194"/>
      <c r="Y237" s="194"/>
      <c r="Z237" s="200"/>
      <c r="AA237" s="194"/>
      <c r="AB237" s="194"/>
      <c r="AC237" s="58"/>
      <c r="AD237" s="201"/>
      <c r="AE237" s="202"/>
      <c r="AF237" s="203"/>
      <c r="AG237" s="203"/>
      <c r="AH237" s="73"/>
      <c r="AI237" s="77"/>
      <c r="AJ237" s="389"/>
      <c r="AK237" s="389"/>
      <c r="AL237" s="389"/>
      <c r="AM237" s="389"/>
      <c r="AN237" s="389"/>
      <c r="AO237" s="389"/>
      <c r="AP237" s="326"/>
      <c r="AQ237" s="184"/>
      <c r="BD237" s="184"/>
      <c r="BE237" s="184"/>
      <c r="BF237" s="184"/>
      <c r="BG237" s="184"/>
      <c r="BH237" s="184"/>
    </row>
    <row r="238" spans="1:62" s="45" customFormat="1" ht="16.5" customHeight="1" x14ac:dyDescent="0.3">
      <c r="A238" s="59"/>
      <c r="B238" s="63"/>
      <c r="C238" s="204"/>
      <c r="D238" s="204"/>
      <c r="E238" s="61"/>
      <c r="F238" s="61"/>
      <c r="G238" s="61"/>
      <c r="H238" s="61"/>
      <c r="I238" s="193"/>
      <c r="J238" s="193"/>
      <c r="K238" s="193"/>
      <c r="L238" s="193"/>
      <c r="M238" s="193"/>
      <c r="N238" s="61"/>
      <c r="O238" s="61"/>
      <c r="P238" s="268" t="s">
        <v>33</v>
      </c>
      <c r="Q238" s="198"/>
      <c r="R238" s="198"/>
      <c r="S238" s="198"/>
      <c r="T238" s="205"/>
      <c r="U238" s="198"/>
      <c r="V238" s="198"/>
      <c r="W238" s="198"/>
      <c r="X238" s="198"/>
      <c r="Y238" s="198"/>
      <c r="Z238" s="196"/>
      <c r="AA238" s="196"/>
      <c r="AB238" s="198"/>
      <c r="AC238" s="199"/>
      <c r="AD238" s="341" t="e">
        <f>(U234/M160)*Z172</f>
        <v>#DIV/0!</v>
      </c>
      <c r="AE238" s="342"/>
      <c r="AF238" s="342"/>
      <c r="AG238" s="343"/>
      <c r="AH238" s="272" t="s">
        <v>8</v>
      </c>
      <c r="AI238" s="65"/>
      <c r="AJ238" s="389"/>
      <c r="AK238" s="389"/>
      <c r="AL238" s="389"/>
      <c r="AM238" s="389"/>
      <c r="AN238" s="389"/>
      <c r="AO238" s="389"/>
      <c r="AP238" s="326"/>
      <c r="AQ238" s="206"/>
      <c r="AR238" s="67"/>
      <c r="AS238" s="67"/>
      <c r="AT238" s="67"/>
      <c r="AU238" s="67"/>
      <c r="AV238" s="67"/>
      <c r="AW238" s="67"/>
      <c r="AX238" s="67"/>
      <c r="AY238" s="67"/>
      <c r="AZ238" s="67"/>
      <c r="BA238" s="67"/>
      <c r="BB238" s="67"/>
      <c r="BC238" s="67"/>
      <c r="BD238" s="67"/>
      <c r="BE238" s="67"/>
      <c r="BF238" s="67"/>
      <c r="BG238" s="67"/>
      <c r="BH238" s="67"/>
    </row>
    <row r="239" spans="1:62" s="97" customFormat="1" ht="4.1500000000000004" customHeight="1" x14ac:dyDescent="0.3">
      <c r="A239" s="190"/>
      <c r="B239" s="95"/>
      <c r="C239" s="70"/>
      <c r="D239" s="96"/>
      <c r="G239" s="70"/>
      <c r="H239" s="71"/>
      <c r="I239" s="71"/>
      <c r="J239" s="72"/>
      <c r="K239" s="72"/>
      <c r="L239" s="72"/>
      <c r="M239" s="72"/>
      <c r="N239" s="72"/>
      <c r="O239" s="71"/>
      <c r="P239" s="268"/>
      <c r="Q239" s="194"/>
      <c r="R239" s="194"/>
      <c r="S239" s="194"/>
      <c r="T239" s="195"/>
      <c r="U239" s="194"/>
      <c r="V239" s="194"/>
      <c r="W239" s="194"/>
      <c r="X239" s="194"/>
      <c r="Y239" s="194"/>
      <c r="Z239" s="200"/>
      <c r="AA239" s="194"/>
      <c r="AB239" s="194"/>
      <c r="AC239" s="58"/>
      <c r="AD239" s="201"/>
      <c r="AE239" s="202"/>
      <c r="AF239" s="203"/>
      <c r="AG239" s="203"/>
      <c r="AH239" s="273"/>
      <c r="AI239" s="77"/>
      <c r="AJ239" s="389"/>
      <c r="AK239" s="389"/>
      <c r="AL239" s="389"/>
      <c r="AM239" s="389"/>
      <c r="AN239" s="389"/>
      <c r="AO239" s="389"/>
      <c r="AP239" s="326"/>
      <c r="AQ239" s="184"/>
      <c r="BD239" s="184"/>
      <c r="BE239" s="184"/>
      <c r="BF239" s="184"/>
      <c r="BG239" s="184"/>
      <c r="BH239" s="184"/>
    </row>
    <row r="240" spans="1:62" s="47" customFormat="1" x14ac:dyDescent="0.3">
      <c r="A240" s="96"/>
      <c r="B240" s="74" t="s">
        <v>103</v>
      </c>
      <c r="C240" s="93"/>
      <c r="D240" s="94"/>
      <c r="G240" s="93"/>
      <c r="H240" s="93"/>
      <c r="I240" s="93"/>
      <c r="J240" s="93"/>
      <c r="K240" s="93"/>
      <c r="L240" s="93"/>
      <c r="M240" s="68"/>
      <c r="N240" s="69"/>
      <c r="O240" s="55"/>
      <c r="P240" s="268" t="s">
        <v>34</v>
      </c>
      <c r="Q240" s="207"/>
      <c r="R240" s="207"/>
      <c r="S240" s="207"/>
      <c r="T240" s="195"/>
      <c r="U240" s="207"/>
      <c r="V240" s="207"/>
      <c r="W240" s="207"/>
      <c r="X240" s="207"/>
      <c r="Y240" s="207"/>
      <c r="Z240" s="208"/>
      <c r="AA240" s="207"/>
      <c r="AB240" s="207"/>
      <c r="AC240" s="199"/>
      <c r="AD240" s="341" t="e">
        <f>(U234/M160)*Z174</f>
        <v>#DIV/0!</v>
      </c>
      <c r="AE240" s="342"/>
      <c r="AF240" s="342"/>
      <c r="AG240" s="343"/>
      <c r="AH240" s="274" t="s">
        <v>8</v>
      </c>
      <c r="AI240" s="65"/>
      <c r="AJ240" s="389"/>
      <c r="AK240" s="389"/>
      <c r="AL240" s="389"/>
      <c r="AM240" s="389"/>
      <c r="AN240" s="389"/>
      <c r="AO240" s="389"/>
      <c r="AP240" s="326"/>
      <c r="AQ240" s="51"/>
      <c r="AR240" s="51"/>
      <c r="AS240" s="51"/>
      <c r="AT240" s="51"/>
      <c r="AU240" s="51"/>
      <c r="AV240" s="51"/>
      <c r="AW240" s="51"/>
      <c r="AX240" s="51"/>
      <c r="AY240" s="51"/>
      <c r="AZ240" s="51"/>
      <c r="BA240" s="51"/>
      <c r="BB240" s="51"/>
      <c r="BC240" s="51"/>
      <c r="BD240" s="51"/>
      <c r="BE240" s="51"/>
      <c r="BF240" s="51"/>
      <c r="BG240" s="51"/>
      <c r="BH240" s="51"/>
    </row>
    <row r="241" spans="1:60" s="97" customFormat="1" ht="4.1500000000000004" customHeight="1" x14ac:dyDescent="0.3">
      <c r="A241" s="190"/>
      <c r="B241" s="95"/>
      <c r="C241" s="70"/>
      <c r="D241" s="96"/>
      <c r="G241" s="70"/>
      <c r="H241" s="71"/>
      <c r="I241" s="71"/>
      <c r="J241" s="72"/>
      <c r="K241" s="72"/>
      <c r="L241" s="72"/>
      <c r="M241" s="72"/>
      <c r="N241" s="72"/>
      <c r="O241" s="71"/>
      <c r="P241" s="268"/>
      <c r="Q241" s="194"/>
      <c r="R241" s="194"/>
      <c r="S241" s="194"/>
      <c r="T241" s="195"/>
      <c r="U241" s="194"/>
      <c r="V241" s="194"/>
      <c r="W241" s="194"/>
      <c r="X241" s="194"/>
      <c r="Y241" s="194"/>
      <c r="Z241" s="200"/>
      <c r="AA241" s="194"/>
      <c r="AB241" s="194"/>
      <c r="AC241" s="58"/>
      <c r="AD241" s="201"/>
      <c r="AE241" s="202"/>
      <c r="AF241" s="203"/>
      <c r="AG241" s="203"/>
      <c r="AH241" s="273"/>
      <c r="AI241" s="77"/>
      <c r="AJ241" s="76"/>
      <c r="AK241" s="77"/>
      <c r="AL241" s="77"/>
      <c r="AM241" s="78"/>
      <c r="AN241" s="77"/>
      <c r="AO241" s="184"/>
      <c r="AP241" s="180"/>
      <c r="AQ241" s="184"/>
      <c r="BD241" s="184"/>
      <c r="BE241" s="184"/>
      <c r="BF241" s="184"/>
      <c r="BG241" s="184"/>
      <c r="BH241" s="184"/>
    </row>
    <row r="242" spans="1:60" s="47" customFormat="1" x14ac:dyDescent="0.3">
      <c r="A242" s="49"/>
      <c r="B242" s="277" t="s">
        <v>12</v>
      </c>
      <c r="C242" s="98" t="s">
        <v>40</v>
      </c>
      <c r="D242" s="48"/>
      <c r="G242" s="79"/>
      <c r="H242" s="79"/>
      <c r="I242" s="79"/>
      <c r="J242" s="80"/>
      <c r="K242" s="80"/>
      <c r="L242" s="80"/>
      <c r="M242" s="81"/>
      <c r="N242" s="80"/>
      <c r="O242" s="79"/>
      <c r="P242" s="268" t="s">
        <v>9</v>
      </c>
      <c r="Q242" s="209"/>
      <c r="R242" s="209"/>
      <c r="S242" s="209"/>
      <c r="T242" s="209"/>
      <c r="U242" s="209"/>
      <c r="V242" s="209"/>
      <c r="W242" s="209"/>
      <c r="X242" s="209"/>
      <c r="Y242" s="209"/>
      <c r="Z242" s="210"/>
      <c r="AA242" s="210"/>
      <c r="AB242" s="209"/>
      <c r="AC242" s="211"/>
      <c r="AD242" s="341" t="e">
        <f>(U234/M160)*Z176</f>
        <v>#DIV/0!</v>
      </c>
      <c r="AE242" s="342"/>
      <c r="AF242" s="342"/>
      <c r="AG242" s="343"/>
      <c r="AH242" s="275" t="s">
        <v>8</v>
      </c>
      <c r="AI242" s="77"/>
      <c r="AJ242" s="118" t="e">
        <f>IF(AD242&lt;0.5,"X","")</f>
        <v>#DIV/0!</v>
      </c>
      <c r="AK242" s="177" t="s">
        <v>1</v>
      </c>
      <c r="AL242" s="177"/>
      <c r="AM242" s="83"/>
      <c r="AN242" s="177" t="s">
        <v>2</v>
      </c>
      <c r="AO242" s="51"/>
      <c r="AQ242" s="51"/>
      <c r="BD242" s="51"/>
      <c r="BE242" s="51"/>
      <c r="BF242" s="51"/>
      <c r="BG242" s="51"/>
      <c r="BH242" s="51"/>
    </row>
    <row r="243" spans="1:60" s="97" customFormat="1" ht="4.1500000000000004" customHeight="1" x14ac:dyDescent="0.3">
      <c r="A243" s="178"/>
      <c r="B243" s="284"/>
      <c r="C243" s="99"/>
      <c r="D243" s="96"/>
      <c r="G243" s="70"/>
      <c r="H243" s="71"/>
      <c r="I243" s="71"/>
      <c r="J243" s="72"/>
      <c r="K243" s="72"/>
      <c r="L243" s="72"/>
      <c r="M243" s="72"/>
      <c r="N243" s="72"/>
      <c r="O243" s="71"/>
      <c r="P243" s="268"/>
      <c r="Q243" s="194"/>
      <c r="R243" s="194"/>
      <c r="S243" s="194"/>
      <c r="T243" s="195"/>
      <c r="U243" s="194"/>
      <c r="V243" s="194"/>
      <c r="W243" s="194"/>
      <c r="X243" s="194"/>
      <c r="Y243" s="194"/>
      <c r="Z243" s="200"/>
      <c r="AA243" s="194"/>
      <c r="AB243" s="194"/>
      <c r="AC243" s="58"/>
      <c r="AD243" s="201"/>
      <c r="AE243" s="202"/>
      <c r="AF243" s="203"/>
      <c r="AG243" s="203"/>
      <c r="AH243" s="273"/>
      <c r="AI243" s="77"/>
      <c r="AJ243" s="76"/>
      <c r="AK243" s="77"/>
      <c r="AL243" s="77"/>
      <c r="AM243" s="78"/>
      <c r="AN243" s="77"/>
      <c r="AO243" s="184"/>
      <c r="AP243" s="180"/>
      <c r="AQ243" s="184"/>
      <c r="BD243" s="184"/>
      <c r="BE243" s="184"/>
      <c r="BF243" s="184"/>
      <c r="BG243" s="184"/>
      <c r="BH243" s="184"/>
    </row>
    <row r="244" spans="1:60" s="47" customFormat="1" x14ac:dyDescent="0.3">
      <c r="A244" s="49"/>
      <c r="B244" s="265" t="s">
        <v>12</v>
      </c>
      <c r="C244" s="84" t="s">
        <v>41</v>
      </c>
      <c r="D244" s="96"/>
      <c r="G244" s="70"/>
      <c r="H244" s="70"/>
      <c r="I244" s="70"/>
      <c r="J244" s="85"/>
      <c r="K244" s="85"/>
      <c r="L244" s="85"/>
      <c r="M244" s="68"/>
      <c r="N244" s="85"/>
      <c r="O244" s="70"/>
      <c r="P244" s="268" t="s">
        <v>10</v>
      </c>
      <c r="Q244" s="207"/>
      <c r="R244" s="207"/>
      <c r="S244" s="207"/>
      <c r="T244" s="212"/>
      <c r="U244" s="207"/>
      <c r="V244" s="207"/>
      <c r="W244" s="207"/>
      <c r="X244" s="207"/>
      <c r="Y244" s="207"/>
      <c r="Z244" s="210"/>
      <c r="AA244" s="210"/>
      <c r="AB244" s="207"/>
      <c r="AC244" s="211"/>
      <c r="AD244" s="341" t="e">
        <f>(U234/M160)*Z178</f>
        <v>#DIV/0!</v>
      </c>
      <c r="AE244" s="342"/>
      <c r="AF244" s="342"/>
      <c r="AG244" s="343"/>
      <c r="AH244" s="275" t="s">
        <v>11</v>
      </c>
      <c r="AI244" s="77"/>
      <c r="AJ244" s="118" t="e">
        <f>IF(AD244&lt;=200,"X","")</f>
        <v>#DIV/0!</v>
      </c>
      <c r="AK244" s="177" t="s">
        <v>1</v>
      </c>
      <c r="AL244" s="177"/>
      <c r="AM244" s="83" t="e">
        <f>IF(AD244&gt;200,"X","")</f>
        <v>#DIV/0!</v>
      </c>
      <c r="AN244" s="177" t="s">
        <v>2</v>
      </c>
      <c r="AO244" s="51"/>
      <c r="AQ244" s="51"/>
      <c r="BD244" s="51"/>
      <c r="BE244" s="51"/>
      <c r="BF244" s="51"/>
      <c r="BG244" s="51"/>
      <c r="BH244" s="51"/>
    </row>
    <row r="245" spans="1:60" s="97" customFormat="1" ht="4.1500000000000004" customHeight="1" x14ac:dyDescent="0.3">
      <c r="A245" s="178"/>
      <c r="B245" s="284"/>
      <c r="C245" s="70"/>
      <c r="D245" s="96"/>
      <c r="G245" s="70"/>
      <c r="H245" s="71"/>
      <c r="I245" s="71"/>
      <c r="J245" s="72"/>
      <c r="K245" s="72"/>
      <c r="L245" s="72"/>
      <c r="M245" s="72"/>
      <c r="N245" s="72"/>
      <c r="O245" s="71"/>
      <c r="P245" s="268"/>
      <c r="Q245" s="194"/>
      <c r="R245" s="194"/>
      <c r="S245" s="194"/>
      <c r="T245" s="195"/>
      <c r="U245" s="194"/>
      <c r="V245" s="194"/>
      <c r="W245" s="194"/>
      <c r="X245" s="194"/>
      <c r="Y245" s="194"/>
      <c r="Z245" s="200"/>
      <c r="AA245" s="194"/>
      <c r="AB245" s="194"/>
      <c r="AC245" s="58"/>
      <c r="AD245" s="201"/>
      <c r="AE245" s="202"/>
      <c r="AF245" s="203"/>
      <c r="AG245" s="203"/>
      <c r="AH245" s="273"/>
      <c r="AI245" s="77"/>
      <c r="AJ245" s="76"/>
      <c r="AK245" s="77"/>
      <c r="AL245" s="77"/>
      <c r="AM245" s="78"/>
      <c r="AN245" s="77"/>
      <c r="AO245" s="184"/>
      <c r="AP245" s="180"/>
      <c r="AQ245" s="184"/>
      <c r="BD245" s="184"/>
      <c r="BE245" s="184"/>
      <c r="BF245" s="184"/>
      <c r="BG245" s="184"/>
      <c r="BH245" s="184"/>
    </row>
    <row r="246" spans="1:60" s="47" customFormat="1" ht="16.5" customHeight="1" x14ac:dyDescent="0.3">
      <c r="A246" s="49"/>
      <c r="B246" s="265" t="s">
        <v>12</v>
      </c>
      <c r="C246" s="86" t="s">
        <v>42</v>
      </c>
      <c r="D246" s="96"/>
      <c r="G246" s="87"/>
      <c r="H246" s="87"/>
      <c r="I246" s="87"/>
      <c r="J246" s="87"/>
      <c r="K246" s="87"/>
      <c r="L246" s="87"/>
      <c r="M246" s="87"/>
      <c r="N246" s="87"/>
      <c r="O246" s="87"/>
      <c r="P246" s="268" t="s">
        <v>38</v>
      </c>
      <c r="Q246" s="207"/>
      <c r="R246" s="207"/>
      <c r="S246" s="207"/>
      <c r="T246" s="212"/>
      <c r="U246" s="207"/>
      <c r="V246" s="207"/>
      <c r="W246" s="207"/>
      <c r="X246" s="207"/>
      <c r="Y246" s="207"/>
      <c r="Z246" s="210"/>
      <c r="AA246" s="210"/>
      <c r="AB246" s="207"/>
      <c r="AC246" s="211"/>
      <c r="AD246" s="341" t="e">
        <f>(U234/M160)*Z180</f>
        <v>#DIV/0!</v>
      </c>
      <c r="AE246" s="342"/>
      <c r="AF246" s="342"/>
      <c r="AG246" s="343"/>
      <c r="AH246" s="275" t="s">
        <v>8</v>
      </c>
      <c r="AI246" s="186"/>
      <c r="AJ246" s="187"/>
      <c r="AK246" s="187"/>
      <c r="AL246" s="187"/>
      <c r="AM246" s="187"/>
      <c r="AN246" s="187"/>
      <c r="AO246" s="187"/>
      <c r="AQ246" s="51"/>
      <c r="BD246" s="51"/>
      <c r="BE246" s="51"/>
      <c r="BF246" s="51"/>
      <c r="BG246" s="51"/>
      <c r="BH246" s="51"/>
    </row>
    <row r="247" spans="1:60" s="97" customFormat="1" ht="4.1500000000000004" customHeight="1" x14ac:dyDescent="0.3">
      <c r="A247" s="178"/>
      <c r="B247" s="284"/>
      <c r="C247" s="388" t="s">
        <v>14</v>
      </c>
      <c r="D247" s="388"/>
      <c r="E247" s="388"/>
      <c r="F247" s="388"/>
      <c r="G247" s="388"/>
      <c r="H247" s="388"/>
      <c r="I247" s="388"/>
      <c r="J247" s="388"/>
      <c r="K247" s="388"/>
      <c r="L247" s="388"/>
      <c r="M247" s="388"/>
      <c r="N247" s="388"/>
      <c r="O247" s="71"/>
      <c r="P247" s="268"/>
      <c r="Q247" s="194"/>
      <c r="R247" s="194"/>
      <c r="S247" s="194"/>
      <c r="T247" s="195"/>
      <c r="U247" s="194"/>
      <c r="V247" s="194"/>
      <c r="W247" s="194"/>
      <c r="X247" s="194"/>
      <c r="Y247" s="194"/>
      <c r="Z247" s="200"/>
      <c r="AA247" s="194"/>
      <c r="AB247" s="194"/>
      <c r="AC247" s="58"/>
      <c r="AD247" s="201"/>
      <c r="AE247" s="202"/>
      <c r="AF247" s="203"/>
      <c r="AG247" s="203"/>
      <c r="AH247" s="273"/>
      <c r="AI247" s="77"/>
      <c r="AJ247" s="76"/>
      <c r="AK247" s="77"/>
      <c r="AL247" s="77"/>
      <c r="AM247" s="78"/>
      <c r="AN247" s="77"/>
      <c r="AO247" s="184"/>
      <c r="AP247" s="180"/>
      <c r="AQ247" s="184"/>
      <c r="BD247" s="184"/>
      <c r="BE247" s="184"/>
      <c r="BF247" s="184"/>
      <c r="BG247" s="184"/>
      <c r="BH247" s="184"/>
    </row>
    <row r="248" spans="1:60" s="47" customFormat="1" x14ac:dyDescent="0.3">
      <c r="A248" s="49"/>
      <c r="B248" s="284"/>
      <c r="C248" s="388"/>
      <c r="D248" s="388"/>
      <c r="E248" s="388"/>
      <c r="F248" s="388"/>
      <c r="G248" s="388"/>
      <c r="H248" s="388"/>
      <c r="I248" s="388"/>
      <c r="J248" s="388"/>
      <c r="K248" s="388"/>
      <c r="L248" s="388"/>
      <c r="M248" s="388"/>
      <c r="N248" s="388"/>
      <c r="O248" s="87"/>
      <c r="P248" s="268" t="s">
        <v>15</v>
      </c>
      <c r="Q248" s="207"/>
      <c r="R248" s="207"/>
      <c r="S248" s="207"/>
      <c r="T248" s="195"/>
      <c r="U248" s="207"/>
      <c r="V248" s="207"/>
      <c r="W248" s="207"/>
      <c r="X248" s="207"/>
      <c r="Y248" s="207"/>
      <c r="Z248" s="200"/>
      <c r="AA248" s="207"/>
      <c r="AB248" s="207"/>
      <c r="AC248" s="199"/>
      <c r="AD248" s="341" t="e">
        <f>(U234/M160)*Z182</f>
        <v>#DIV/0!</v>
      </c>
      <c r="AE248" s="342"/>
      <c r="AF248" s="342"/>
      <c r="AG248" s="343"/>
      <c r="AH248" s="275" t="s">
        <v>8</v>
      </c>
      <c r="AI248" s="186"/>
      <c r="AJ248" s="187"/>
      <c r="AK248" s="187"/>
      <c r="AL248" s="187"/>
      <c r="AM248" s="187"/>
      <c r="AN248" s="187"/>
      <c r="AO248" s="187"/>
      <c r="AQ248" s="51"/>
      <c r="BD248" s="51"/>
      <c r="BE248" s="51"/>
      <c r="BF248" s="51"/>
      <c r="BG248" s="51"/>
      <c r="BH248" s="51"/>
    </row>
    <row r="249" spans="1:60" s="97" customFormat="1" ht="4.1500000000000004" customHeight="1" x14ac:dyDescent="0.3">
      <c r="A249" s="178"/>
      <c r="B249" s="284"/>
      <c r="C249" s="70"/>
      <c r="D249" s="96"/>
      <c r="G249" s="70"/>
      <c r="H249" s="71"/>
      <c r="I249" s="71"/>
      <c r="J249" s="72"/>
      <c r="K249" s="72"/>
      <c r="L249" s="72"/>
      <c r="M249" s="72"/>
      <c r="N249" s="72"/>
      <c r="O249" s="71"/>
      <c r="P249" s="268"/>
      <c r="Q249" s="194"/>
      <c r="R249" s="194"/>
      <c r="S249" s="194"/>
      <c r="T249" s="195"/>
      <c r="U249" s="194"/>
      <c r="V249" s="194"/>
      <c r="W249" s="194"/>
      <c r="X249" s="194"/>
      <c r="Y249" s="194"/>
      <c r="Z249" s="200"/>
      <c r="AA249" s="194"/>
      <c r="AB249" s="194"/>
      <c r="AC249" s="58"/>
      <c r="AD249" s="201"/>
      <c r="AE249" s="202"/>
      <c r="AF249" s="203"/>
      <c r="AG249" s="203"/>
      <c r="AH249" s="73"/>
      <c r="AI249" s="77"/>
      <c r="AJ249" s="76"/>
      <c r="AK249" s="77"/>
      <c r="AL249" s="77"/>
      <c r="AM249" s="78"/>
      <c r="AN249" s="77"/>
      <c r="AO249" s="184"/>
      <c r="AP249" s="180"/>
      <c r="AQ249" s="184"/>
      <c r="BD249" s="184"/>
      <c r="BE249" s="184"/>
      <c r="BF249" s="184"/>
      <c r="BG249" s="184"/>
      <c r="BH249" s="184"/>
    </row>
    <row r="250" spans="1:60" s="45" customFormat="1" x14ac:dyDescent="0.3">
      <c r="A250" s="220"/>
      <c r="B250" s="265" t="s">
        <v>12</v>
      </c>
      <c r="C250" s="84" t="s">
        <v>43</v>
      </c>
      <c r="D250" s="59"/>
      <c r="G250" s="55"/>
      <c r="H250" s="55"/>
      <c r="I250" s="55"/>
      <c r="J250" s="69"/>
      <c r="K250" s="69"/>
      <c r="L250" s="69"/>
      <c r="M250" s="68"/>
      <c r="N250" s="69"/>
      <c r="O250" s="55"/>
      <c r="P250" s="268" t="s">
        <v>35</v>
      </c>
      <c r="Q250" s="198"/>
      <c r="R250" s="56"/>
      <c r="S250" s="56"/>
      <c r="T250" s="213"/>
      <c r="U250" s="56"/>
      <c r="V250" s="56"/>
      <c r="W250" s="56"/>
      <c r="X250" s="198"/>
      <c r="Y250" s="198"/>
      <c r="Z250" s="210"/>
      <c r="AA250" s="210"/>
      <c r="AB250" s="64"/>
      <c r="AC250" s="198"/>
      <c r="AD250" s="424" t="e">
        <f>(AD238*9)/AD236</f>
        <v>#DIV/0!</v>
      </c>
      <c r="AE250" s="425"/>
      <c r="AF250" s="425"/>
      <c r="AG250" s="426"/>
      <c r="AH250" s="88"/>
      <c r="AI250" s="77"/>
      <c r="AJ250" s="118" t="e">
        <f>IF(AD250&lt;=35%,"X","")</f>
        <v>#DIV/0!</v>
      </c>
      <c r="AK250" s="177" t="s">
        <v>1</v>
      </c>
      <c r="AL250" s="177"/>
      <c r="AM250" s="83" t="e">
        <f>IF(AD250&gt;35%,"X","")</f>
        <v>#DIV/0!</v>
      </c>
      <c r="AN250" s="177" t="s">
        <v>2</v>
      </c>
      <c r="AO250" s="51"/>
      <c r="AQ250" s="67"/>
      <c r="BD250" s="67"/>
      <c r="BE250" s="67"/>
      <c r="BF250" s="67"/>
      <c r="BG250" s="67"/>
      <c r="BH250" s="67"/>
    </row>
    <row r="251" spans="1:60" s="97" customFormat="1" ht="4.1500000000000004" customHeight="1" x14ac:dyDescent="0.3">
      <c r="A251" s="178"/>
      <c r="B251" s="284"/>
      <c r="C251" s="99"/>
      <c r="D251" s="96"/>
      <c r="G251" s="70"/>
      <c r="H251" s="71"/>
      <c r="I251" s="71"/>
      <c r="J251" s="72"/>
      <c r="K251" s="72"/>
      <c r="L251" s="72"/>
      <c r="M251" s="72"/>
      <c r="N251" s="72"/>
      <c r="O251" s="71"/>
      <c r="P251" s="268"/>
      <c r="Q251" s="194"/>
      <c r="R251" s="194"/>
      <c r="S251" s="194"/>
      <c r="T251" s="195"/>
      <c r="U251" s="194"/>
      <c r="V251" s="194"/>
      <c r="W251" s="194"/>
      <c r="X251" s="194"/>
      <c r="Y251" s="194"/>
      <c r="Z251" s="200"/>
      <c r="AA251" s="194"/>
      <c r="AB251" s="194"/>
      <c r="AC251" s="58"/>
      <c r="AD251" s="201"/>
      <c r="AE251" s="202"/>
      <c r="AF251" s="203"/>
      <c r="AG251" s="203"/>
      <c r="AH251" s="73"/>
      <c r="AI251" s="77"/>
      <c r="AJ251" s="327"/>
      <c r="AK251" s="77"/>
      <c r="AL251" s="77"/>
      <c r="AM251" s="78"/>
      <c r="AN251" s="77"/>
      <c r="AO251" s="184"/>
      <c r="AP251" s="180"/>
      <c r="AQ251" s="184"/>
      <c r="BD251" s="184"/>
      <c r="BE251" s="184"/>
      <c r="BF251" s="184"/>
      <c r="BG251" s="184"/>
      <c r="BH251" s="184"/>
    </row>
    <row r="252" spans="1:60" s="47" customFormat="1" x14ac:dyDescent="0.3">
      <c r="A252" s="49"/>
      <c r="B252" s="265" t="s">
        <v>12</v>
      </c>
      <c r="C252" s="84" t="s">
        <v>44</v>
      </c>
      <c r="D252" s="96"/>
      <c r="G252" s="70"/>
      <c r="H252" s="70"/>
      <c r="I252" s="70"/>
      <c r="J252" s="85"/>
      <c r="K252" s="85"/>
      <c r="L252" s="85"/>
      <c r="M252" s="68"/>
      <c r="N252" s="85"/>
      <c r="O252" s="70"/>
      <c r="P252" s="268" t="s">
        <v>36</v>
      </c>
      <c r="Q252" s="207"/>
      <c r="R252" s="75"/>
      <c r="S252" s="75"/>
      <c r="T252" s="214"/>
      <c r="U252" s="75"/>
      <c r="V252" s="75"/>
      <c r="W252" s="75"/>
      <c r="X252" s="207"/>
      <c r="Y252" s="207"/>
      <c r="Z252" s="210"/>
      <c r="AA252" s="210"/>
      <c r="AB252" s="207"/>
      <c r="AC252" s="215"/>
      <c r="AD252" s="424" t="e">
        <f>(AD240*9)/AD236</f>
        <v>#DIV/0!</v>
      </c>
      <c r="AE252" s="425"/>
      <c r="AF252" s="425"/>
      <c r="AG252" s="426"/>
      <c r="AH252" s="82"/>
      <c r="AI252" s="77"/>
      <c r="AJ252" s="118" t="e">
        <f>IF(AD252&lt;10%,"X","")</f>
        <v>#DIV/0!</v>
      </c>
      <c r="AK252" s="177" t="s">
        <v>1</v>
      </c>
      <c r="AL252" s="177"/>
      <c r="AM252" s="83" t="e">
        <f>IF(AD252&gt;=10%,"X","")</f>
        <v>#DIV/0!</v>
      </c>
      <c r="AN252" s="177" t="s">
        <v>2</v>
      </c>
      <c r="AO252" s="51"/>
      <c r="AQ252" s="51"/>
      <c r="BD252" s="51"/>
      <c r="BE252" s="51"/>
      <c r="BF252" s="51"/>
      <c r="BG252" s="51"/>
      <c r="BH252" s="51"/>
    </row>
    <row r="253" spans="1:60" s="97" customFormat="1" ht="4.1500000000000004" customHeight="1" x14ac:dyDescent="0.3">
      <c r="A253" s="178"/>
      <c r="B253" s="284"/>
      <c r="C253" s="99"/>
      <c r="D253" s="96"/>
      <c r="G253" s="70"/>
      <c r="H253" s="71"/>
      <c r="I253" s="71"/>
      <c r="J253" s="72"/>
      <c r="K253" s="72"/>
      <c r="L253" s="72"/>
      <c r="M253" s="72"/>
      <c r="N253" s="72"/>
      <c r="O253" s="71"/>
      <c r="P253" s="268"/>
      <c r="Q253" s="194"/>
      <c r="R253" s="194"/>
      <c r="S253" s="194"/>
      <c r="T253" s="195"/>
      <c r="U253" s="194"/>
      <c r="V253" s="194"/>
      <c r="W253" s="194"/>
      <c r="X253" s="194"/>
      <c r="Y253" s="194"/>
      <c r="Z253" s="200"/>
      <c r="AA253" s="194"/>
      <c r="AB253" s="194"/>
      <c r="AC253" s="58"/>
      <c r="AD253" s="201"/>
      <c r="AE253" s="202"/>
      <c r="AF253" s="203"/>
      <c r="AG253" s="203"/>
      <c r="AH253" s="73"/>
      <c r="AI253" s="77"/>
      <c r="AJ253" s="327"/>
      <c r="AK253" s="77"/>
      <c r="AL253" s="77"/>
      <c r="AM253" s="78"/>
      <c r="AN253" s="77"/>
      <c r="AO253" s="184"/>
      <c r="AP253" s="180"/>
      <c r="AQ253" s="184"/>
      <c r="BD253" s="184"/>
      <c r="BE253" s="184"/>
      <c r="BF253" s="184"/>
      <c r="BG253" s="184"/>
      <c r="BH253" s="184"/>
    </row>
    <row r="254" spans="1:60" s="47" customFormat="1" x14ac:dyDescent="0.3">
      <c r="A254" s="49"/>
      <c r="B254" s="277" t="s">
        <v>12</v>
      </c>
      <c r="C254" s="84" t="s">
        <v>45</v>
      </c>
      <c r="D254" s="96"/>
      <c r="G254" s="70"/>
      <c r="H254" s="70"/>
      <c r="I254" s="70"/>
      <c r="J254" s="85"/>
      <c r="K254" s="85"/>
      <c r="L254" s="85"/>
      <c r="M254" s="68"/>
      <c r="N254" s="85"/>
      <c r="O254" s="70"/>
      <c r="P254" s="268" t="s">
        <v>37</v>
      </c>
      <c r="Q254" s="207"/>
      <c r="R254" s="75"/>
      <c r="S254" s="75"/>
      <c r="T254" s="214"/>
      <c r="U254" s="75"/>
      <c r="V254" s="75"/>
      <c r="W254" s="75"/>
      <c r="X254" s="207"/>
      <c r="Y254" s="207"/>
      <c r="Z254" s="210"/>
      <c r="AA254" s="210"/>
      <c r="AB254" s="207"/>
      <c r="AC254" s="215"/>
      <c r="AD254" s="424" t="e">
        <f>(AD248*4)/AD236</f>
        <v>#DIV/0!</v>
      </c>
      <c r="AE254" s="425"/>
      <c r="AF254" s="425"/>
      <c r="AG254" s="426"/>
      <c r="AH254" s="82"/>
      <c r="AI254" s="77"/>
      <c r="AJ254" s="118" t="e">
        <f>IF(AD254&lt;=35%,"X","")</f>
        <v>#DIV/0!</v>
      </c>
      <c r="AK254" s="177" t="s">
        <v>1</v>
      </c>
      <c r="AL254" s="177"/>
      <c r="AM254" s="83" t="e">
        <f>IF(AD254&gt;35%,"X","")</f>
        <v>#DIV/0!</v>
      </c>
      <c r="AN254" s="177" t="s">
        <v>2</v>
      </c>
      <c r="AO254" s="51"/>
      <c r="AQ254" s="51"/>
      <c r="BD254" s="51"/>
      <c r="BE254" s="51"/>
      <c r="BF254" s="51"/>
      <c r="BG254" s="51"/>
      <c r="BH254" s="51"/>
    </row>
    <row r="255" spans="1:60" s="97" customFormat="1" ht="4.1500000000000004" customHeight="1" x14ac:dyDescent="0.3">
      <c r="A255" s="178"/>
      <c r="B255" s="284"/>
      <c r="C255" s="70"/>
      <c r="D255" s="96"/>
      <c r="G255" s="70"/>
      <c r="H255" s="71"/>
      <c r="I255" s="71"/>
      <c r="J255" s="72"/>
      <c r="K255" s="72"/>
      <c r="L255" s="72"/>
      <c r="M255" s="72"/>
      <c r="N255" s="72"/>
      <c r="O255" s="71"/>
      <c r="P255" s="268"/>
      <c r="Q255" s="194"/>
      <c r="R255" s="194"/>
      <c r="S255" s="194"/>
      <c r="T255" s="195"/>
      <c r="U255" s="194"/>
      <c r="V255" s="194"/>
      <c r="W255" s="194"/>
      <c r="X255" s="194"/>
      <c r="Y255" s="194"/>
      <c r="Z255" s="200"/>
      <c r="AA255" s="194"/>
      <c r="AB255" s="194"/>
      <c r="AC255" s="58"/>
      <c r="AD255" s="201"/>
      <c r="AE255" s="202"/>
      <c r="AF255" s="203"/>
      <c r="AG255" s="203"/>
      <c r="AH255" s="73"/>
      <c r="AI255" s="77"/>
      <c r="AJ255" s="76"/>
      <c r="AK255" s="77"/>
      <c r="AL255" s="77"/>
      <c r="AM255" s="78"/>
      <c r="AN255" s="77"/>
      <c r="AO255" s="184"/>
      <c r="AP255" s="180"/>
      <c r="AQ255" s="184"/>
      <c r="BD255" s="184"/>
      <c r="BE255" s="184"/>
      <c r="BF255" s="184"/>
      <c r="BG255" s="184"/>
      <c r="BH255" s="184"/>
    </row>
    <row r="256" spans="1:60" s="47" customFormat="1" ht="16.5" customHeight="1" x14ac:dyDescent="0.3">
      <c r="A256" s="49"/>
      <c r="B256" s="277" t="s">
        <v>12</v>
      </c>
      <c r="C256" s="393" t="s">
        <v>136</v>
      </c>
      <c r="D256" s="393"/>
      <c r="E256" s="393"/>
      <c r="F256" s="393"/>
      <c r="G256" s="393"/>
      <c r="H256" s="393"/>
      <c r="I256" s="393"/>
      <c r="J256" s="393"/>
      <c r="K256" s="393"/>
      <c r="L256" s="393"/>
      <c r="M256" s="393"/>
      <c r="N256" s="393"/>
      <c r="O256" s="394"/>
      <c r="P256" s="269" t="s">
        <v>39</v>
      </c>
      <c r="Q256" s="207"/>
      <c r="R256" s="75"/>
      <c r="S256" s="75"/>
      <c r="T256" s="214"/>
      <c r="U256" s="75"/>
      <c r="V256" s="75"/>
      <c r="W256" s="75"/>
      <c r="X256" s="207"/>
      <c r="Y256" s="207"/>
      <c r="Z256" s="210"/>
      <c r="AA256" s="210"/>
      <c r="AB256" s="207"/>
      <c r="AC256" s="215"/>
      <c r="AD256" s="385" t="e">
        <f>U45</f>
        <v>#DIV/0!</v>
      </c>
      <c r="AE256" s="386"/>
      <c r="AF256" s="386"/>
      <c r="AG256" s="387"/>
      <c r="AH256" s="82"/>
      <c r="AI256" s="77"/>
      <c r="AJ256" s="118" t="e">
        <f>IF(AD256&lt;=6,"X","")</f>
        <v>#DIV/0!</v>
      </c>
      <c r="AK256" s="177" t="s">
        <v>1</v>
      </c>
      <c r="AL256" s="177"/>
      <c r="AM256" s="83" t="e">
        <f>IF(AD256&gt;6,"X","")</f>
        <v>#DIV/0!</v>
      </c>
      <c r="AN256" s="177" t="s">
        <v>2</v>
      </c>
      <c r="AO256" s="51"/>
      <c r="AQ256" s="51"/>
      <c r="BD256" s="51"/>
      <c r="BE256" s="51"/>
      <c r="BF256" s="51"/>
      <c r="BG256" s="51"/>
      <c r="BH256" s="51"/>
    </row>
    <row r="257" spans="1:61" s="102" customFormat="1" x14ac:dyDescent="0.3">
      <c r="A257" s="101"/>
      <c r="B257" s="100"/>
      <c r="C257" s="393"/>
      <c r="D257" s="393"/>
      <c r="E257" s="393"/>
      <c r="F257" s="393"/>
      <c r="G257" s="393"/>
      <c r="H257" s="393"/>
      <c r="I257" s="393"/>
      <c r="J257" s="393"/>
      <c r="K257" s="393"/>
      <c r="L257" s="393"/>
      <c r="M257" s="393"/>
      <c r="N257" s="393"/>
      <c r="O257" s="394"/>
      <c r="P257" s="89"/>
      <c r="Q257" s="216"/>
      <c r="R257" s="216"/>
      <c r="S257" s="216"/>
      <c r="T257" s="217"/>
      <c r="U257" s="216"/>
      <c r="V257" s="216"/>
      <c r="W257" s="218"/>
      <c r="X257" s="218"/>
      <c r="Y257" s="218"/>
      <c r="Z257" s="218"/>
      <c r="AA257" s="218"/>
      <c r="AB257" s="218"/>
      <c r="AC257" s="218"/>
      <c r="AD257" s="218"/>
      <c r="AE257" s="218"/>
      <c r="AF257" s="218"/>
      <c r="AG257" s="218"/>
      <c r="AH257" s="219"/>
      <c r="AI257" s="186"/>
      <c r="AJ257" s="187"/>
      <c r="AK257" s="187"/>
      <c r="AL257" s="187"/>
      <c r="AM257" s="187"/>
      <c r="AN257" s="187"/>
      <c r="AO257" s="187"/>
      <c r="AP257" s="188"/>
      <c r="AQ257" s="189"/>
      <c r="BD257" s="189"/>
      <c r="BE257" s="189"/>
      <c r="BF257" s="189"/>
      <c r="BG257" s="189"/>
      <c r="BH257" s="189"/>
    </row>
    <row r="258" spans="1:61" s="47" customFormat="1" ht="4.1500000000000004" customHeight="1" x14ac:dyDescent="0.3">
      <c r="A258" s="49"/>
      <c r="B258" s="100"/>
      <c r="C258" s="70"/>
      <c r="D258" s="101"/>
      <c r="G258" s="72"/>
      <c r="H258" s="72"/>
      <c r="I258" s="72"/>
      <c r="J258" s="72"/>
      <c r="K258" s="72"/>
      <c r="L258" s="72"/>
      <c r="M258" s="284"/>
      <c r="N258" s="284"/>
      <c r="O258" s="284"/>
      <c r="P258" s="284"/>
      <c r="Q258" s="220"/>
      <c r="R258" s="220"/>
      <c r="S258" s="220"/>
      <c r="T258" s="220"/>
      <c r="U258" s="220"/>
      <c r="V258" s="220"/>
      <c r="W258" s="220"/>
      <c r="X258" s="220"/>
      <c r="Y258" s="220"/>
      <c r="Z258" s="220"/>
      <c r="AA258" s="220"/>
      <c r="AB258" s="220"/>
      <c r="AC258" s="220"/>
      <c r="AD258" s="220"/>
      <c r="AE258" s="220"/>
      <c r="AF258" s="220"/>
      <c r="AG258" s="220"/>
      <c r="AH258" s="220"/>
      <c r="AI258" s="186"/>
      <c r="AJ258" s="187"/>
      <c r="AK258" s="187"/>
      <c r="AL258" s="187"/>
      <c r="AM258" s="187"/>
      <c r="AN258" s="187"/>
      <c r="AO258" s="187"/>
      <c r="AQ258" s="51"/>
      <c r="BD258" s="51"/>
      <c r="BE258" s="51"/>
      <c r="BF258" s="51"/>
      <c r="BG258" s="51"/>
      <c r="BH258" s="51"/>
    </row>
    <row r="259" spans="1:61" s="47" customFormat="1" ht="18" x14ac:dyDescent="0.3">
      <c r="A259" s="49"/>
      <c r="B259" s="277" t="s">
        <v>12</v>
      </c>
      <c r="C259" s="104" t="s">
        <v>148</v>
      </c>
      <c r="D259" s="105"/>
      <c r="G259" s="91"/>
      <c r="H259" s="91"/>
      <c r="I259" s="91"/>
      <c r="J259" s="92"/>
      <c r="K259" s="69"/>
      <c r="L259" s="69"/>
      <c r="M259" s="90"/>
      <c r="N259" s="31"/>
      <c r="O259" s="55"/>
      <c r="P259" s="69"/>
      <c r="Q259" s="31"/>
      <c r="R259" s="31"/>
      <c r="S259" s="31"/>
      <c r="T259" s="31"/>
      <c r="U259" s="31"/>
      <c r="V259" s="220"/>
      <c r="W259" s="220"/>
      <c r="X259" s="220"/>
      <c r="Y259" s="220"/>
      <c r="Z259" s="220"/>
      <c r="AA259" s="220"/>
      <c r="AB259" s="220"/>
      <c r="AC259" s="220"/>
      <c r="AD259" s="220"/>
      <c r="AE259" s="220"/>
      <c r="AF259" s="220"/>
      <c r="AG259" s="220"/>
      <c r="AH259" s="220"/>
      <c r="AI259" s="77"/>
      <c r="AJ259" s="118" t="str">
        <f>IF(AM192="X","X","")</f>
        <v/>
      </c>
      <c r="AK259" s="177" t="s">
        <v>1</v>
      </c>
      <c r="AL259" s="177"/>
      <c r="AM259" s="83" t="str">
        <f>IF(AJ192="X","X","")</f>
        <v/>
      </c>
      <c r="AN259" s="177" t="s">
        <v>2</v>
      </c>
      <c r="AO259" s="51"/>
      <c r="AQ259" s="51"/>
      <c r="BD259" s="51"/>
      <c r="BE259" s="51"/>
      <c r="BF259" s="51"/>
      <c r="BG259" s="51"/>
      <c r="BH259" s="51"/>
    </row>
    <row r="260" spans="1:61" s="47" customFormat="1" ht="4.1500000000000004" customHeight="1" x14ac:dyDescent="0.3">
      <c r="A260" s="49"/>
      <c r="B260" s="100"/>
      <c r="C260" s="85"/>
      <c r="D260" s="106"/>
      <c r="G260" s="72"/>
      <c r="H260" s="72"/>
      <c r="I260" s="72"/>
      <c r="J260" s="72"/>
      <c r="K260" s="72"/>
      <c r="L260" s="72"/>
      <c r="M260" s="284"/>
      <c r="N260" s="284"/>
      <c r="O260" s="284"/>
      <c r="P260" s="284"/>
      <c r="Q260" s="220"/>
      <c r="R260" s="220"/>
      <c r="S260" s="220"/>
      <c r="T260" s="220"/>
      <c r="U260" s="220"/>
      <c r="V260" s="220"/>
      <c r="W260" s="220"/>
      <c r="X260" s="220"/>
      <c r="Y260" s="220"/>
      <c r="Z260" s="220"/>
      <c r="AA260" s="220"/>
      <c r="AB260" s="220"/>
      <c r="AC260" s="220"/>
      <c r="AD260" s="220"/>
      <c r="AE260" s="220"/>
      <c r="AF260" s="220"/>
      <c r="AG260" s="220"/>
      <c r="AH260" s="220"/>
      <c r="AI260" s="186"/>
      <c r="AJ260" s="328"/>
      <c r="AK260" s="187"/>
      <c r="AL260" s="187"/>
      <c r="AM260" s="187"/>
      <c r="AN260" s="187"/>
      <c r="AO260" s="187"/>
      <c r="AQ260" s="51"/>
      <c r="BD260" s="51"/>
      <c r="BE260" s="51"/>
      <c r="BF260" s="51"/>
      <c r="BG260" s="51"/>
      <c r="BH260" s="51"/>
    </row>
    <row r="261" spans="1:61" s="47" customFormat="1" ht="18" x14ac:dyDescent="0.3">
      <c r="A261" s="49"/>
      <c r="B261" s="277" t="s">
        <v>12</v>
      </c>
      <c r="C261" s="105" t="s">
        <v>149</v>
      </c>
      <c r="D261" s="105"/>
      <c r="G261" s="91"/>
      <c r="H261" s="91"/>
      <c r="I261" s="91"/>
      <c r="J261" s="90"/>
      <c r="K261" s="69"/>
      <c r="L261" s="69"/>
      <c r="M261" s="90"/>
      <c r="N261" s="69"/>
      <c r="O261" s="55"/>
      <c r="P261" s="69"/>
      <c r="Q261" s="221"/>
      <c r="R261" s="221"/>
      <c r="S261" s="61"/>
      <c r="T261" s="61"/>
      <c r="U261" s="61"/>
      <c r="V261" s="222"/>
      <c r="W261" s="222"/>
      <c r="X261" s="220"/>
      <c r="Y261" s="220"/>
      <c r="Z261" s="220"/>
      <c r="AA261" s="220"/>
      <c r="AB261" s="220"/>
      <c r="AC261" s="220"/>
      <c r="AD261" s="220"/>
      <c r="AE261" s="220"/>
      <c r="AF261" s="220"/>
      <c r="AG261" s="220"/>
      <c r="AH261" s="220"/>
      <c r="AI261" s="77"/>
      <c r="AJ261" s="118" t="str">
        <f>IF(AM194="X","X","")</f>
        <v/>
      </c>
      <c r="AK261" s="177" t="s">
        <v>1</v>
      </c>
      <c r="AL261" s="177"/>
      <c r="AM261" s="83" t="str">
        <f>IF(AJ194="X","X","")</f>
        <v/>
      </c>
      <c r="AN261" s="177" t="s">
        <v>2</v>
      </c>
      <c r="AO261" s="51"/>
      <c r="AQ261" s="51"/>
      <c r="BD261" s="51"/>
      <c r="BE261" s="51"/>
      <c r="BF261" s="51"/>
      <c r="BG261" s="51"/>
      <c r="BH261" s="51"/>
    </row>
    <row r="262" spans="1:61" s="47" customFormat="1" ht="4.1500000000000004" customHeight="1" x14ac:dyDescent="0.3">
      <c r="A262" s="49"/>
      <c r="B262" s="100"/>
      <c r="C262" s="85"/>
      <c r="D262" s="80"/>
      <c r="G262" s="72"/>
      <c r="H262" s="72"/>
      <c r="I262" s="72"/>
      <c r="J262" s="72"/>
      <c r="K262" s="72"/>
      <c r="L262" s="72"/>
      <c r="M262" s="284"/>
      <c r="N262" s="284"/>
      <c r="O262" s="284"/>
      <c r="P262" s="284"/>
      <c r="Q262" s="220"/>
      <c r="R262" s="220"/>
      <c r="S262" s="220"/>
      <c r="T262" s="220"/>
      <c r="U262" s="220"/>
      <c r="V262" s="220"/>
      <c r="W262" s="220"/>
      <c r="X262" s="220"/>
      <c r="Y262" s="220"/>
      <c r="Z262" s="220"/>
      <c r="AA262" s="220"/>
      <c r="AB262" s="220"/>
      <c r="AC262" s="220"/>
      <c r="AD262" s="220"/>
      <c r="AE262" s="220"/>
      <c r="AF262" s="220"/>
      <c r="AG262" s="220"/>
      <c r="AH262" s="220"/>
      <c r="AI262" s="186"/>
      <c r="AJ262" s="328"/>
      <c r="AK262" s="187"/>
      <c r="AL262" s="187"/>
      <c r="AM262" s="187"/>
      <c r="AN262" s="187"/>
      <c r="AO262" s="187"/>
      <c r="AQ262" s="51"/>
      <c r="BD262" s="51"/>
      <c r="BE262" s="51"/>
      <c r="BF262" s="51"/>
      <c r="BG262" s="51"/>
      <c r="BH262" s="51"/>
    </row>
    <row r="263" spans="1:61" s="47" customFormat="1" x14ac:dyDescent="0.3">
      <c r="A263" s="49"/>
      <c r="B263" s="277" t="s">
        <v>12</v>
      </c>
      <c r="C263" s="90" t="s">
        <v>150</v>
      </c>
      <c r="D263" s="107"/>
      <c r="G263" s="91"/>
      <c r="H263" s="91"/>
      <c r="I263" s="91"/>
      <c r="J263" s="92"/>
      <c r="K263" s="69"/>
      <c r="L263" s="69"/>
      <c r="M263" s="90"/>
      <c r="N263" s="31"/>
      <c r="O263" s="55"/>
      <c r="P263" s="69"/>
      <c r="Q263" s="31"/>
      <c r="R263" s="31"/>
      <c r="S263" s="31"/>
      <c r="T263" s="31"/>
      <c r="U263" s="31"/>
      <c r="V263" s="31"/>
      <c r="W263" s="31"/>
      <c r="X263" s="31"/>
      <c r="Y263" s="31"/>
      <c r="Z263" s="183"/>
      <c r="AA263" s="220"/>
      <c r="AB263" s="220"/>
      <c r="AC263" s="220"/>
      <c r="AD263" s="220"/>
      <c r="AE263" s="220"/>
      <c r="AF263" s="220"/>
      <c r="AG263" s="220"/>
      <c r="AH263" s="220"/>
      <c r="AI263" s="77"/>
      <c r="AJ263" s="118" t="str">
        <f>IF(AM197="X","X","")</f>
        <v/>
      </c>
      <c r="AK263" s="177" t="s">
        <v>1</v>
      </c>
      <c r="AL263" s="177"/>
      <c r="AM263" s="83" t="str">
        <f>IF(AJ197="X","X","")</f>
        <v/>
      </c>
      <c r="AN263" s="177" t="s">
        <v>2</v>
      </c>
      <c r="AO263" s="51"/>
      <c r="AQ263" s="51"/>
      <c r="BD263" s="51"/>
      <c r="BE263" s="51"/>
      <c r="BF263" s="51"/>
      <c r="BG263" s="51"/>
      <c r="BH263" s="51"/>
    </row>
    <row r="264" spans="1:61" s="97" customFormat="1" ht="15" x14ac:dyDescent="0.25">
      <c r="A264" s="178"/>
      <c r="AP264" s="182"/>
      <c r="AQ264" s="184"/>
      <c r="AR264" s="184"/>
      <c r="AS264" s="184"/>
      <c r="AT264" s="184"/>
      <c r="AU264" s="184"/>
      <c r="AV264" s="184"/>
      <c r="AW264" s="184"/>
      <c r="AX264" s="184"/>
      <c r="AY264" s="184"/>
      <c r="AZ264" s="184"/>
      <c r="BA264" s="184"/>
      <c r="BB264" s="184"/>
      <c r="BC264" s="184"/>
      <c r="BD264" s="184"/>
      <c r="BE264" s="184"/>
      <c r="BF264" s="184"/>
      <c r="BG264" s="184"/>
      <c r="BH264" s="184"/>
    </row>
    <row r="265" spans="1:61" s="2" customFormat="1" ht="13.5" x14ac:dyDescent="0.25">
      <c r="AC265" s="4"/>
      <c r="AH265" s="3"/>
      <c r="AM265" s="4" t="s">
        <v>123</v>
      </c>
      <c r="AR265" s="5"/>
      <c r="AS265" s="5"/>
      <c r="AT265" s="5"/>
      <c r="AU265" s="5"/>
      <c r="AV265" s="5"/>
      <c r="AW265" s="5"/>
      <c r="AX265" s="5"/>
      <c r="AY265" s="5"/>
      <c r="AZ265" s="5"/>
      <c r="BA265" s="5"/>
      <c r="BB265" s="5"/>
      <c r="BC265" s="5"/>
      <c r="BD265" s="5"/>
      <c r="BE265" s="5"/>
      <c r="BF265" s="5"/>
      <c r="BG265" s="5"/>
      <c r="BH265" s="5"/>
      <c r="BI265" s="5"/>
    </row>
    <row r="266" spans="1:61" s="9" customFormat="1" ht="4.1500000000000004"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8"/>
      <c r="AS266" s="8"/>
      <c r="AT266" s="8"/>
      <c r="AU266" s="8"/>
      <c r="AV266" s="8"/>
      <c r="AW266" s="8"/>
      <c r="AX266" s="8"/>
      <c r="AY266" s="8"/>
      <c r="AZ266" s="8"/>
      <c r="BA266" s="8"/>
      <c r="BB266" s="8"/>
      <c r="BC266" s="8"/>
      <c r="BD266" s="8"/>
      <c r="BE266" s="8"/>
      <c r="BF266" s="8"/>
      <c r="BG266" s="8"/>
      <c r="BH266" s="8"/>
      <c r="BI266" s="8"/>
    </row>
    <row r="267" spans="1:61" s="249" customFormat="1" ht="18" x14ac:dyDescent="0.25">
      <c r="A267" s="350" t="s">
        <v>118</v>
      </c>
      <c r="B267" s="350"/>
      <c r="C267" s="350"/>
      <c r="D267" s="350"/>
      <c r="E267" s="350"/>
      <c r="F267" s="350"/>
      <c r="G267" s="350"/>
      <c r="H267" s="350"/>
      <c r="I267" s="350"/>
      <c r="J267" s="350"/>
      <c r="K267" s="350"/>
      <c r="L267" s="350"/>
      <c r="M267" s="350"/>
      <c r="N267" s="350"/>
      <c r="O267" s="350"/>
      <c r="P267" s="350"/>
      <c r="Q267" s="350"/>
      <c r="R267" s="350"/>
      <c r="S267" s="350"/>
      <c r="T267" s="350"/>
      <c r="U267" s="350"/>
      <c r="V267" s="350"/>
      <c r="W267" s="350"/>
      <c r="X267" s="350"/>
      <c r="Y267" s="350"/>
      <c r="Z267" s="350"/>
      <c r="AA267" s="350"/>
      <c r="AB267" s="350"/>
      <c r="AC267" s="350"/>
      <c r="AD267" s="350"/>
      <c r="AE267" s="350"/>
      <c r="AF267" s="350"/>
      <c r="AG267" s="350"/>
      <c r="AH267" s="350"/>
      <c r="AI267" s="350"/>
      <c r="AJ267" s="350"/>
      <c r="AK267" s="350"/>
      <c r="AL267" s="350"/>
      <c r="AM267" s="350"/>
      <c r="AN267" s="350"/>
      <c r="AO267" s="350"/>
      <c r="AP267" s="350"/>
      <c r="AQ267" s="247"/>
      <c r="AR267" s="248"/>
      <c r="AS267" s="248"/>
      <c r="AT267" s="248"/>
      <c r="AU267" s="248"/>
      <c r="AV267" s="248"/>
      <c r="AW267" s="248"/>
      <c r="AX267" s="248"/>
      <c r="AY267" s="248"/>
      <c r="AZ267" s="248"/>
      <c r="BA267" s="248"/>
      <c r="BB267" s="248"/>
      <c r="BC267" s="248"/>
      <c r="BD267" s="248"/>
      <c r="BE267" s="248"/>
      <c r="BF267" s="248"/>
      <c r="BG267" s="248"/>
      <c r="BH267" s="248"/>
      <c r="BI267" s="248"/>
    </row>
    <row r="268" spans="1:61" s="16" customFormat="1" ht="13.5" x14ac:dyDescent="0.25">
      <c r="C268" s="2"/>
      <c r="D268" s="2"/>
      <c r="AR268" s="17"/>
      <c r="AS268" s="17"/>
      <c r="AT268" s="17"/>
      <c r="AU268" s="17"/>
      <c r="AV268" s="17"/>
      <c r="AW268" s="17"/>
      <c r="AX268" s="17"/>
      <c r="AY268" s="17"/>
      <c r="AZ268" s="17"/>
      <c r="BA268" s="17"/>
      <c r="BB268" s="17"/>
      <c r="BC268" s="17"/>
      <c r="BD268" s="17"/>
      <c r="BE268" s="17"/>
      <c r="BF268" s="17"/>
      <c r="BG268" s="17"/>
      <c r="BH268" s="17"/>
      <c r="BI268" s="17"/>
    </row>
    <row r="269" spans="1:61" s="15" customFormat="1" ht="18" x14ac:dyDescent="0.25">
      <c r="A269" s="32" t="s">
        <v>105</v>
      </c>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14"/>
      <c r="AS269" s="14"/>
      <c r="AT269" s="14"/>
      <c r="AU269" s="14"/>
      <c r="AV269" s="14"/>
      <c r="AW269" s="14"/>
      <c r="AX269" s="14"/>
      <c r="AY269" s="14"/>
      <c r="AZ269" s="14"/>
      <c r="BA269" s="14"/>
      <c r="BB269" s="14"/>
      <c r="BC269" s="14"/>
      <c r="BD269" s="14"/>
      <c r="BE269" s="14"/>
      <c r="BF269" s="14"/>
      <c r="BG269" s="14"/>
      <c r="BH269" s="14"/>
      <c r="BI269" s="14"/>
    </row>
    <row r="270" spans="1:61" s="16" customFormat="1" ht="8.1" customHeight="1" x14ac:dyDescent="0.25">
      <c r="C270" s="2"/>
      <c r="AR270" s="17"/>
      <c r="AS270" s="17"/>
      <c r="AT270" s="17"/>
      <c r="AU270" s="17"/>
      <c r="AV270" s="17"/>
      <c r="AW270" s="17"/>
      <c r="AX270" s="17"/>
      <c r="AY270" s="17"/>
      <c r="AZ270" s="17"/>
      <c r="BA270" s="17"/>
      <c r="BB270" s="17"/>
      <c r="BC270" s="17"/>
      <c r="BD270" s="17"/>
      <c r="BE270" s="17"/>
      <c r="BF270" s="17"/>
      <c r="BG270" s="17"/>
      <c r="BH270" s="17"/>
      <c r="BI270" s="17"/>
    </row>
    <row r="271" spans="1:61" x14ac:dyDescent="0.3">
      <c r="A271" s="20" t="s">
        <v>131</v>
      </c>
      <c r="B271" s="111"/>
      <c r="C271" s="112"/>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row>
    <row r="272" spans="1:61" x14ac:dyDescent="0.3">
      <c r="C272" s="241"/>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6"/>
      <c r="AL272" s="25"/>
    </row>
    <row r="273" spans="1:61" s="19" customFormat="1" x14ac:dyDescent="0.3">
      <c r="A273" s="356">
        <v>1</v>
      </c>
      <c r="B273" s="356"/>
      <c r="C273" s="113"/>
      <c r="D273" s="19" t="s">
        <v>137</v>
      </c>
      <c r="AJ273" s="232" t="e">
        <f>IF(U47="X","X","")</f>
        <v>#DIV/0!</v>
      </c>
      <c r="AK273" s="19" t="s">
        <v>1</v>
      </c>
      <c r="AM273" s="233" t="e">
        <f>IF(U49="X","X","")</f>
        <v>#DIV/0!</v>
      </c>
      <c r="AN273" s="19" t="s">
        <v>2</v>
      </c>
      <c r="AR273" s="114"/>
      <c r="AS273" s="114"/>
      <c r="AT273" s="114"/>
      <c r="AU273" s="114"/>
      <c r="AV273" s="114"/>
      <c r="AW273" s="114"/>
      <c r="AX273" s="114"/>
      <c r="AY273" s="114"/>
      <c r="AZ273" s="114"/>
      <c r="BA273" s="114"/>
      <c r="BB273" s="114"/>
      <c r="BC273" s="114"/>
      <c r="BD273" s="114"/>
      <c r="BE273" s="114"/>
      <c r="BF273" s="114"/>
      <c r="BG273" s="114"/>
      <c r="BH273" s="114"/>
      <c r="BI273" s="114"/>
    </row>
    <row r="274" spans="1:61" x14ac:dyDescent="0.3">
      <c r="C274" s="241"/>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row>
    <row r="275" spans="1:61" s="19" customFormat="1" x14ac:dyDescent="0.3">
      <c r="A275" s="356">
        <v>2</v>
      </c>
      <c r="B275" s="356"/>
      <c r="C275" s="113"/>
      <c r="D275" s="19" t="s">
        <v>138</v>
      </c>
      <c r="AJ275" s="232" t="str">
        <f>IF(OR(E92="X",H96="X"),"X","")</f>
        <v/>
      </c>
      <c r="AK275" s="19" t="s">
        <v>1</v>
      </c>
      <c r="AM275" s="233" t="str">
        <f>IF(AND(E94="X",H98="X"),"X","")</f>
        <v/>
      </c>
      <c r="AN275" s="19" t="s">
        <v>2</v>
      </c>
      <c r="AR275" s="114"/>
      <c r="AS275" s="114"/>
      <c r="AT275" s="114"/>
      <c r="AU275" s="114"/>
      <c r="AV275" s="114"/>
      <c r="AW275" s="114"/>
      <c r="AX275" s="114"/>
      <c r="AY275" s="114"/>
      <c r="AZ275" s="114"/>
      <c r="BA275" s="114"/>
      <c r="BB275" s="114"/>
      <c r="BC275" s="114"/>
      <c r="BD275" s="114"/>
      <c r="BE275" s="114"/>
      <c r="BF275" s="114"/>
      <c r="BG275" s="114"/>
      <c r="BH275" s="114"/>
      <c r="BI275" s="114"/>
    </row>
    <row r="276" spans="1:61" x14ac:dyDescent="0.3">
      <c r="C276" s="241"/>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row>
    <row r="277" spans="1:61" s="19" customFormat="1" x14ac:dyDescent="0.3">
      <c r="A277" s="356">
        <v>3</v>
      </c>
      <c r="B277" s="356"/>
      <c r="C277" s="113"/>
      <c r="D277" s="19" t="s">
        <v>139</v>
      </c>
      <c r="AJ277" s="232" t="str">
        <f>IF(E138="X","X","")</f>
        <v/>
      </c>
      <c r="AK277" s="19" t="s">
        <v>1</v>
      </c>
      <c r="AM277" s="234" t="str">
        <f>IF(H147="X","X","")</f>
        <v/>
      </c>
      <c r="AN277" s="19" t="s">
        <v>2</v>
      </c>
      <c r="AR277" s="114"/>
      <c r="AS277" s="114"/>
      <c r="AT277" s="114"/>
      <c r="AU277" s="114"/>
      <c r="AV277" s="114"/>
      <c r="AW277" s="114"/>
      <c r="AX277" s="114"/>
      <c r="AY277" s="114"/>
      <c r="AZ277" s="114"/>
      <c r="BA277" s="114"/>
      <c r="BB277" s="114"/>
      <c r="BC277" s="114"/>
      <c r="BD277" s="114"/>
      <c r="BE277" s="114"/>
      <c r="BF277" s="114"/>
      <c r="BG277" s="114"/>
      <c r="BH277" s="114"/>
      <c r="BI277" s="114"/>
    </row>
    <row r="278" spans="1:61" x14ac:dyDescent="0.3">
      <c r="C278" s="241"/>
      <c r="AM278" s="115"/>
    </row>
    <row r="279" spans="1:61" s="19" customFormat="1" x14ac:dyDescent="0.3">
      <c r="A279" s="356">
        <v>4</v>
      </c>
      <c r="B279" s="356"/>
      <c r="C279" s="113"/>
      <c r="D279" s="19" t="s">
        <v>97</v>
      </c>
      <c r="AC279" s="25"/>
      <c r="AD279" s="25"/>
      <c r="AE279" s="25"/>
      <c r="AJ279" s="116"/>
      <c r="AK279" s="19" t="s">
        <v>1</v>
      </c>
      <c r="AM279" s="116"/>
      <c r="AN279" s="19" t="s">
        <v>2</v>
      </c>
      <c r="AR279" s="45"/>
      <c r="AS279" s="114"/>
      <c r="AT279" s="114"/>
      <c r="AU279" s="114"/>
      <c r="AV279" s="114"/>
      <c r="AW279" s="114"/>
      <c r="AX279" s="114"/>
      <c r="AY279" s="114"/>
      <c r="AZ279" s="114"/>
      <c r="BA279" s="114"/>
      <c r="BB279" s="114"/>
      <c r="BC279" s="114"/>
      <c r="BD279" s="114"/>
      <c r="BE279" s="114"/>
      <c r="BF279" s="114"/>
      <c r="BG279" s="114"/>
      <c r="BH279" s="114"/>
      <c r="BI279" s="114"/>
    </row>
    <row r="280" spans="1:61" ht="3" customHeight="1" x14ac:dyDescent="0.3">
      <c r="C280" s="241"/>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row>
    <row r="281" spans="1:61" x14ac:dyDescent="0.3">
      <c r="C281" s="241"/>
      <c r="E281" s="143"/>
      <c r="F281" s="143" t="s">
        <v>106</v>
      </c>
      <c r="G281" s="143"/>
      <c r="H281" s="143"/>
      <c r="I281" s="243"/>
      <c r="J281" s="243"/>
      <c r="K281" s="243"/>
      <c r="L281" s="90"/>
      <c r="M281" s="129"/>
      <c r="N281" s="24"/>
      <c r="O281" s="24"/>
      <c r="P281" s="45"/>
      <c r="Q281" s="24"/>
      <c r="R281" s="143"/>
      <c r="S281" s="143"/>
      <c r="T281" s="143"/>
      <c r="U281" s="143"/>
      <c r="V281" s="244"/>
      <c r="W281" s="129"/>
      <c r="X281" s="129"/>
      <c r="Y281" s="129"/>
      <c r="Z281" s="24"/>
    </row>
    <row r="282" spans="1:61" x14ac:dyDescent="0.3">
      <c r="C282" s="241"/>
      <c r="E282" s="143"/>
      <c r="F282" s="143" t="s">
        <v>107</v>
      </c>
      <c r="G282" s="143"/>
      <c r="H282" s="143"/>
      <c r="I282" s="243"/>
      <c r="J282" s="243"/>
      <c r="K282" s="243"/>
      <c r="L282" s="90"/>
      <c r="M282" s="129"/>
      <c r="N282" s="24"/>
      <c r="O282" s="24"/>
      <c r="P282" s="45"/>
      <c r="Q282" s="24"/>
      <c r="R282" s="143"/>
      <c r="S282" s="143"/>
      <c r="T282" s="143"/>
      <c r="U282" s="143"/>
      <c r="V282" s="244"/>
      <c r="W282" s="129"/>
      <c r="X282" s="129"/>
      <c r="Y282" s="129"/>
      <c r="Z282" s="24"/>
    </row>
    <row r="283" spans="1:61" x14ac:dyDescent="0.3">
      <c r="C283" s="241"/>
      <c r="AM283" s="115"/>
    </row>
    <row r="284" spans="1:61" s="25" customFormat="1" ht="15" customHeight="1" x14ac:dyDescent="0.3">
      <c r="A284" s="356">
        <v>5</v>
      </c>
      <c r="B284" s="356"/>
      <c r="C284" s="113"/>
      <c r="D284" s="110" t="s">
        <v>140</v>
      </c>
      <c r="G284" s="19"/>
      <c r="H284" s="19"/>
      <c r="I284" s="117"/>
      <c r="J284" s="117"/>
      <c r="K284" s="117"/>
      <c r="L284" s="117"/>
      <c r="M284" s="117"/>
      <c r="O284" s="117"/>
      <c r="P284" s="117"/>
      <c r="Q284" s="117"/>
      <c r="R284" s="117"/>
      <c r="S284" s="117"/>
      <c r="T284" s="117"/>
      <c r="U284" s="26"/>
      <c r="AJ284" s="118" t="e">
        <f>IF(AND(AJ242="X",AJ244="X",AJ250="X",AJ252="X",AJ254="X",AJ256="X",AJ259="X",AJ261="X",AJ263="X"),"X","")</f>
        <v>#DIV/0!</v>
      </c>
      <c r="AK284" s="19" t="s">
        <v>1</v>
      </c>
      <c r="AL284" s="19"/>
      <c r="AM284" s="119" t="e">
        <f>IF(OR(AM242="X",AM244="X",AM250="X",AM252="X",AM254="X",AM256="X",AM259="X",AM261="X",AM263="X"),"X","")</f>
        <v>#DIV/0!</v>
      </c>
      <c r="AN284" s="19" t="s">
        <v>2</v>
      </c>
      <c r="AO284" s="26"/>
      <c r="AR284" s="108"/>
      <c r="AS284" s="108"/>
      <c r="AT284" s="108"/>
      <c r="AU284" s="108"/>
      <c r="AV284" s="108"/>
      <c r="AW284" s="108"/>
      <c r="AX284" s="108"/>
      <c r="AY284" s="108"/>
      <c r="AZ284" s="108"/>
      <c r="BA284" s="108"/>
      <c r="BB284" s="108"/>
      <c r="BC284" s="108"/>
      <c r="BD284" s="108"/>
      <c r="BE284" s="108"/>
      <c r="BF284" s="108"/>
      <c r="BG284" s="108"/>
      <c r="BH284" s="108"/>
      <c r="BI284" s="108"/>
    </row>
    <row r="285" spans="1:61" x14ac:dyDescent="0.3">
      <c r="C285" s="241"/>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6"/>
      <c r="AL285" s="25"/>
    </row>
    <row r="286" spans="1:61" ht="16.5" customHeight="1" x14ac:dyDescent="0.3">
      <c r="C286" s="241"/>
      <c r="D286" s="338" t="s">
        <v>151</v>
      </c>
      <c r="E286" s="338"/>
      <c r="F286" s="338"/>
      <c r="G286" s="338"/>
      <c r="H286" s="338"/>
      <c r="I286" s="338"/>
      <c r="J286" s="338"/>
      <c r="K286" s="338"/>
      <c r="L286" s="338"/>
      <c r="M286" s="338"/>
      <c r="N286" s="338"/>
      <c r="O286" s="338"/>
      <c r="P286" s="338"/>
      <c r="Q286" s="338"/>
      <c r="R286" s="338"/>
      <c r="S286" s="338"/>
      <c r="T286" s="338"/>
      <c r="U286" s="338"/>
      <c r="V286" s="338"/>
      <c r="W286" s="338"/>
      <c r="X286" s="338"/>
      <c r="Y286" s="338"/>
      <c r="Z286" s="338"/>
      <c r="AA286" s="338"/>
      <c r="AB286" s="338"/>
      <c r="AC286" s="338"/>
      <c r="AD286" s="338"/>
      <c r="AE286" s="338"/>
      <c r="AF286" s="338"/>
      <c r="AG286" s="338"/>
      <c r="AH286" s="338"/>
      <c r="AI286" s="338"/>
      <c r="AJ286" s="338"/>
      <c r="AK286" s="338"/>
      <c r="AL286" s="338"/>
      <c r="AM286" s="338"/>
      <c r="AN286" s="338"/>
      <c r="AO286" s="338"/>
      <c r="AP286" s="132"/>
      <c r="AU286" s="1" t="s">
        <v>3</v>
      </c>
    </row>
    <row r="287" spans="1:61" x14ac:dyDescent="0.3">
      <c r="C287" s="241"/>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c r="AG287" s="338"/>
      <c r="AH287" s="338"/>
      <c r="AI287" s="338"/>
      <c r="AJ287" s="338"/>
      <c r="AK287" s="338"/>
      <c r="AL287" s="338"/>
      <c r="AM287" s="338"/>
      <c r="AN287" s="338"/>
      <c r="AO287" s="338"/>
      <c r="AP287" s="132"/>
      <c r="AU287" s="1" t="s">
        <v>3</v>
      </c>
    </row>
    <row r="288" spans="1:61" x14ac:dyDescent="0.3">
      <c r="C288" s="241"/>
      <c r="D288" s="338"/>
      <c r="E288" s="338"/>
      <c r="F288" s="338"/>
      <c r="G288" s="338"/>
      <c r="H288" s="338"/>
      <c r="I288" s="338"/>
      <c r="J288" s="338"/>
      <c r="K288" s="338"/>
      <c r="L288" s="338"/>
      <c r="M288" s="338"/>
      <c r="N288" s="338"/>
      <c r="O288" s="338"/>
      <c r="P288" s="338"/>
      <c r="Q288" s="338"/>
      <c r="R288" s="338"/>
      <c r="S288" s="338"/>
      <c r="T288" s="338"/>
      <c r="U288" s="338"/>
      <c r="V288" s="338"/>
      <c r="W288" s="338"/>
      <c r="X288" s="338"/>
      <c r="Y288" s="338"/>
      <c r="Z288" s="338"/>
      <c r="AA288" s="338"/>
      <c r="AB288" s="338"/>
      <c r="AC288" s="338"/>
      <c r="AD288" s="338"/>
      <c r="AE288" s="338"/>
      <c r="AF288" s="338"/>
      <c r="AG288" s="338"/>
      <c r="AH288" s="338"/>
      <c r="AI288" s="338"/>
      <c r="AJ288" s="338"/>
      <c r="AK288" s="338"/>
      <c r="AL288" s="338"/>
      <c r="AM288" s="338"/>
      <c r="AN288" s="338"/>
      <c r="AO288" s="338"/>
      <c r="AP288" s="132"/>
      <c r="AU288" s="1" t="s">
        <v>3</v>
      </c>
    </row>
    <row r="289" spans="1:62" x14ac:dyDescent="0.3">
      <c r="C289" s="241"/>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c r="AG289" s="338"/>
      <c r="AH289" s="338"/>
      <c r="AI289" s="338"/>
      <c r="AJ289" s="338"/>
      <c r="AK289" s="338"/>
      <c r="AL289" s="338"/>
      <c r="AM289" s="338"/>
      <c r="AN289" s="338"/>
      <c r="AO289" s="338"/>
      <c r="AP289" s="132"/>
      <c r="AU289" s="1" t="s">
        <v>3</v>
      </c>
    </row>
    <row r="290" spans="1:62" x14ac:dyDescent="0.3">
      <c r="C290" s="241"/>
      <c r="D290" s="338"/>
      <c r="E290" s="338"/>
      <c r="F290" s="338"/>
      <c r="G290" s="338"/>
      <c r="H290" s="338"/>
      <c r="I290" s="338"/>
      <c r="J290" s="338"/>
      <c r="K290" s="338"/>
      <c r="L290" s="338"/>
      <c r="M290" s="338"/>
      <c r="N290" s="338"/>
      <c r="O290" s="338"/>
      <c r="P290" s="338"/>
      <c r="Q290" s="338"/>
      <c r="R290" s="338"/>
      <c r="S290" s="338"/>
      <c r="T290" s="338"/>
      <c r="U290" s="338"/>
      <c r="V290" s="338"/>
      <c r="W290" s="338"/>
      <c r="X290" s="338"/>
      <c r="Y290" s="338"/>
      <c r="Z290" s="338"/>
      <c r="AA290" s="338"/>
      <c r="AB290" s="338"/>
      <c r="AC290" s="338"/>
      <c r="AD290" s="338"/>
      <c r="AE290" s="338"/>
      <c r="AF290" s="338"/>
      <c r="AG290" s="338"/>
      <c r="AH290" s="338"/>
      <c r="AI290" s="338"/>
      <c r="AJ290" s="338"/>
      <c r="AK290" s="338"/>
      <c r="AL290" s="338"/>
      <c r="AM290" s="338"/>
      <c r="AN290" s="338"/>
      <c r="AO290" s="338"/>
      <c r="AP290" s="132"/>
      <c r="AU290" s="1" t="s">
        <v>3</v>
      </c>
    </row>
    <row r="291" spans="1:62" s="9" customFormat="1" ht="15.75" x14ac:dyDescent="0.25">
      <c r="D291" s="223"/>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7"/>
      <c r="AL291" s="224"/>
      <c r="AR291" s="8"/>
      <c r="AS291" s="8"/>
      <c r="AT291" s="8"/>
      <c r="AU291" s="8"/>
      <c r="AV291" s="8"/>
      <c r="AW291" s="8"/>
      <c r="AX291" s="8"/>
      <c r="AY291" s="8"/>
      <c r="AZ291" s="8"/>
      <c r="BA291" s="8"/>
      <c r="BB291" s="8"/>
      <c r="BC291" s="8"/>
      <c r="BD291" s="8"/>
      <c r="BE291" s="8"/>
      <c r="BF291" s="8"/>
      <c r="BG291" s="8"/>
      <c r="BH291" s="8"/>
      <c r="BI291" s="8"/>
    </row>
    <row r="292" spans="1:62" s="9" customFormat="1" ht="15.75" x14ac:dyDescent="0.25">
      <c r="D292" s="223"/>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7"/>
      <c r="AM292" s="224"/>
      <c r="AS292" s="8"/>
      <c r="AT292" s="8"/>
      <c r="AU292" s="8"/>
      <c r="AV292" s="8"/>
      <c r="AW292" s="8"/>
      <c r="AX292" s="8"/>
      <c r="AY292" s="8"/>
      <c r="AZ292" s="8"/>
      <c r="BA292" s="8"/>
      <c r="BB292" s="8"/>
      <c r="BC292" s="8"/>
      <c r="BD292" s="8"/>
      <c r="BE292" s="8"/>
      <c r="BF292" s="8"/>
      <c r="BG292" s="8"/>
      <c r="BH292" s="8"/>
      <c r="BI292" s="8"/>
      <c r="BJ292" s="8"/>
    </row>
    <row r="293" spans="1:62" s="24" customFormat="1" ht="8.1" customHeight="1" x14ac:dyDescent="0.3">
      <c r="A293" s="39"/>
      <c r="B293" s="38"/>
      <c r="C293" s="38"/>
      <c r="D293" s="300"/>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2"/>
      <c r="AN293" s="229"/>
    </row>
    <row r="294" spans="1:62" s="27" customFormat="1" ht="15.75" x14ac:dyDescent="0.25">
      <c r="A294" s="33"/>
      <c r="B294" s="226"/>
      <c r="C294" s="226"/>
      <c r="D294" s="303"/>
      <c r="E294" s="423" t="s">
        <v>108</v>
      </c>
      <c r="F294" s="423"/>
      <c r="G294" s="423"/>
      <c r="H294" s="423"/>
      <c r="I294" s="423"/>
      <c r="J294" s="423"/>
      <c r="K294" s="423"/>
      <c r="L294" s="423"/>
      <c r="M294" s="423"/>
      <c r="N294" s="423"/>
      <c r="O294" s="423"/>
      <c r="P294" s="423"/>
      <c r="Q294" s="423"/>
      <c r="R294" s="423"/>
      <c r="S294" s="423"/>
      <c r="T294" s="423"/>
      <c r="U294" s="423"/>
      <c r="V294" s="423"/>
      <c r="W294" s="423"/>
      <c r="X294" s="423"/>
      <c r="Y294" s="423"/>
      <c r="Z294" s="423"/>
      <c r="AA294" s="423"/>
      <c r="AB294" s="423"/>
      <c r="AC294" s="423"/>
      <c r="AD294" s="423"/>
      <c r="AE294" s="423"/>
      <c r="AF294" s="423"/>
      <c r="AG294" s="423"/>
      <c r="AH294" s="423"/>
      <c r="AI294" s="423"/>
      <c r="AJ294" s="423"/>
      <c r="AK294" s="423"/>
      <c r="AL294" s="423"/>
      <c r="AM294" s="304"/>
      <c r="AN294" s="226"/>
      <c r="AO294" s="226"/>
      <c r="AP294" s="226"/>
      <c r="AQ294" s="226"/>
      <c r="AR294" s="226"/>
      <c r="AS294" s="34"/>
      <c r="AT294" s="34"/>
      <c r="AU294" s="34"/>
      <c r="AV294" s="34"/>
      <c r="AW294" s="34"/>
      <c r="AX294" s="34"/>
      <c r="AY294" s="34"/>
      <c r="AZ294" s="34"/>
      <c r="BA294" s="34"/>
      <c r="BB294" s="34"/>
      <c r="BC294" s="34"/>
      <c r="BD294" s="34"/>
      <c r="BE294" s="34"/>
      <c r="BF294" s="34"/>
      <c r="BG294" s="34"/>
      <c r="BH294" s="34"/>
      <c r="BI294" s="34"/>
      <c r="BJ294" s="34"/>
    </row>
    <row r="295" spans="1:62" s="27" customFormat="1" ht="15.75" x14ac:dyDescent="0.25">
      <c r="A295" s="33"/>
      <c r="B295" s="226"/>
      <c r="C295" s="226"/>
      <c r="D295" s="303"/>
      <c r="E295" s="423"/>
      <c r="F295" s="423"/>
      <c r="G295" s="423"/>
      <c r="H295" s="423"/>
      <c r="I295" s="423"/>
      <c r="J295" s="423"/>
      <c r="K295" s="423"/>
      <c r="L295" s="423"/>
      <c r="M295" s="423"/>
      <c r="N295" s="423"/>
      <c r="O295" s="423"/>
      <c r="P295" s="423"/>
      <c r="Q295" s="423"/>
      <c r="R295" s="423"/>
      <c r="S295" s="423"/>
      <c r="T295" s="423"/>
      <c r="U295" s="423"/>
      <c r="V295" s="423"/>
      <c r="W295" s="423"/>
      <c r="X295" s="423"/>
      <c r="Y295" s="423"/>
      <c r="Z295" s="423"/>
      <c r="AA295" s="423"/>
      <c r="AB295" s="423"/>
      <c r="AC295" s="423"/>
      <c r="AD295" s="423"/>
      <c r="AE295" s="423"/>
      <c r="AF295" s="423"/>
      <c r="AG295" s="423"/>
      <c r="AH295" s="423"/>
      <c r="AI295" s="423"/>
      <c r="AJ295" s="423"/>
      <c r="AK295" s="423"/>
      <c r="AL295" s="423"/>
      <c r="AM295" s="304"/>
      <c r="AN295" s="226"/>
      <c r="AO295" s="226"/>
      <c r="AP295" s="226"/>
      <c r="AQ295" s="292"/>
      <c r="AR295" s="292"/>
      <c r="AS295" s="34"/>
      <c r="AT295" s="34"/>
      <c r="AU295" s="34"/>
      <c r="AV295" s="34"/>
      <c r="AW295" s="34"/>
      <c r="AX295" s="34"/>
      <c r="AY295" s="34"/>
      <c r="AZ295" s="34"/>
      <c r="BA295" s="34"/>
      <c r="BB295" s="34"/>
      <c r="BC295" s="34"/>
      <c r="BD295" s="34"/>
      <c r="BE295" s="34"/>
      <c r="BF295" s="34"/>
      <c r="BG295" s="34"/>
      <c r="BH295" s="34"/>
      <c r="BI295" s="34"/>
      <c r="BJ295" s="34"/>
    </row>
    <row r="296" spans="1:62" s="30" customFormat="1" ht="15.75" customHeight="1" x14ac:dyDescent="0.25">
      <c r="A296" s="35"/>
      <c r="B296" s="227"/>
      <c r="C296" s="227"/>
      <c r="D296" s="305"/>
      <c r="E296" s="423"/>
      <c r="F296" s="423"/>
      <c r="G296" s="423"/>
      <c r="H296" s="423"/>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3"/>
      <c r="AK296" s="423"/>
      <c r="AL296" s="423"/>
      <c r="AM296" s="306"/>
      <c r="AN296" s="227"/>
      <c r="AO296" s="227"/>
      <c r="AP296" s="227"/>
      <c r="AQ296" s="227"/>
      <c r="AR296" s="227"/>
      <c r="AS296" s="36"/>
      <c r="AT296" s="36"/>
      <c r="AU296" s="36"/>
      <c r="AV296" s="36"/>
      <c r="AW296" s="36"/>
      <c r="AX296" s="36"/>
      <c r="AY296" s="36"/>
      <c r="AZ296" s="36"/>
      <c r="BA296" s="36"/>
      <c r="BB296" s="36"/>
      <c r="BC296" s="36"/>
      <c r="BD296" s="36"/>
      <c r="BE296" s="36"/>
      <c r="BF296" s="36"/>
      <c r="BG296" s="36"/>
      <c r="BH296" s="36"/>
      <c r="BI296" s="36"/>
      <c r="BJ296" s="36"/>
    </row>
    <row r="297" spans="1:62" s="30" customFormat="1" ht="15.75" customHeight="1" x14ac:dyDescent="0.25">
      <c r="A297" s="35"/>
      <c r="B297" s="227"/>
      <c r="C297" s="227"/>
      <c r="D297" s="305"/>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c r="AA297" s="423"/>
      <c r="AB297" s="423"/>
      <c r="AC297" s="423"/>
      <c r="AD297" s="423"/>
      <c r="AE297" s="423"/>
      <c r="AF297" s="423"/>
      <c r="AG297" s="423"/>
      <c r="AH297" s="423"/>
      <c r="AI297" s="423"/>
      <c r="AJ297" s="423"/>
      <c r="AK297" s="423"/>
      <c r="AL297" s="423"/>
      <c r="AM297" s="306"/>
      <c r="AN297" s="227"/>
      <c r="AO297" s="227"/>
      <c r="AP297" s="227"/>
      <c r="AQ297" s="227"/>
      <c r="AR297" s="227"/>
      <c r="AS297" s="36"/>
      <c r="AT297" s="36"/>
      <c r="AU297" s="36"/>
      <c r="AV297" s="36"/>
      <c r="AW297" s="36"/>
      <c r="AX297" s="36"/>
      <c r="AY297" s="36"/>
      <c r="AZ297" s="36"/>
      <c r="BA297" s="36"/>
      <c r="BB297" s="36"/>
      <c r="BC297" s="36"/>
      <c r="BD297" s="36"/>
      <c r="BE297" s="36"/>
      <c r="BF297" s="36"/>
      <c r="BG297" s="36"/>
      <c r="BH297" s="36"/>
      <c r="BI297" s="36"/>
      <c r="BJ297" s="36"/>
    </row>
    <row r="298" spans="1:62" s="30" customFormat="1" ht="6" customHeight="1" x14ac:dyDescent="0.25">
      <c r="A298" s="35"/>
      <c r="B298" s="227"/>
      <c r="C298" s="227"/>
      <c r="D298" s="305"/>
      <c r="E298" s="307"/>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c r="AJ298" s="307"/>
      <c r="AK298" s="307"/>
      <c r="AL298" s="307"/>
      <c r="AM298" s="306"/>
      <c r="AN298" s="227"/>
      <c r="AO298" s="227"/>
      <c r="AP298" s="227"/>
      <c r="AQ298" s="227"/>
      <c r="AR298" s="227"/>
      <c r="AS298" s="36"/>
      <c r="AT298" s="36"/>
      <c r="AU298" s="36"/>
      <c r="AV298" s="36"/>
      <c r="AW298" s="36"/>
      <c r="AX298" s="36"/>
      <c r="AY298" s="36"/>
      <c r="AZ298" s="36"/>
      <c r="BA298" s="36"/>
      <c r="BB298" s="36"/>
      <c r="BC298" s="36"/>
      <c r="BD298" s="36"/>
      <c r="BE298" s="36"/>
      <c r="BF298" s="36"/>
      <c r="BG298" s="36"/>
      <c r="BH298" s="36"/>
      <c r="BI298" s="36"/>
      <c r="BJ298" s="36"/>
    </row>
    <row r="299" spans="1:62" s="27" customFormat="1" x14ac:dyDescent="0.25">
      <c r="A299" s="33"/>
      <c r="B299" s="226"/>
      <c r="C299" s="226"/>
      <c r="D299" s="303"/>
      <c r="E299" s="390" t="s">
        <v>12</v>
      </c>
      <c r="F299" s="390"/>
      <c r="G299" s="392" t="s">
        <v>87</v>
      </c>
      <c r="H299" s="392"/>
      <c r="I299" s="392"/>
      <c r="J299" s="392"/>
      <c r="K299" s="392"/>
      <c r="L299" s="392"/>
      <c r="M299" s="392"/>
      <c r="N299" s="392"/>
      <c r="O299" s="392"/>
      <c r="P299" s="392"/>
      <c r="Q299" s="392"/>
      <c r="R299" s="392"/>
      <c r="S299" s="392"/>
      <c r="T299" s="392"/>
      <c r="U299" s="392"/>
      <c r="V299" s="392"/>
      <c r="W299" s="392"/>
      <c r="X299" s="392"/>
      <c r="Y299" s="308" t="s">
        <v>88</v>
      </c>
      <c r="Z299" s="294"/>
      <c r="AA299" s="294"/>
      <c r="AB299" s="294"/>
      <c r="AC299" s="294"/>
      <c r="AD299" s="294"/>
      <c r="AE299" s="294"/>
      <c r="AF299" s="294"/>
      <c r="AG299" s="294"/>
      <c r="AH299" s="294"/>
      <c r="AI299" s="294"/>
      <c r="AJ299" s="294"/>
      <c r="AK299" s="294"/>
      <c r="AL299" s="294"/>
      <c r="AM299" s="304"/>
      <c r="AN299" s="226"/>
      <c r="AO299" s="226"/>
      <c r="AP299" s="226"/>
      <c r="AQ299" s="226"/>
      <c r="AR299" s="226"/>
      <c r="AS299" s="34"/>
      <c r="AT299" s="34"/>
      <c r="AU299" s="34"/>
      <c r="AV299" s="34"/>
      <c r="AW299" s="34"/>
      <c r="AX299" s="34"/>
      <c r="AY299" s="34"/>
      <c r="AZ299" s="34"/>
      <c r="BA299" s="34"/>
      <c r="BB299" s="34"/>
      <c r="BC299" s="34"/>
      <c r="BD299" s="34"/>
      <c r="BE299" s="34"/>
      <c r="BF299" s="34"/>
      <c r="BG299" s="34"/>
      <c r="BH299" s="34"/>
      <c r="BI299" s="34"/>
      <c r="BJ299" s="34"/>
    </row>
    <row r="300" spans="1:62" s="9" customFormat="1" x14ac:dyDescent="0.3">
      <c r="A300" s="33"/>
      <c r="B300" s="252"/>
      <c r="C300" s="293"/>
      <c r="D300" s="309"/>
      <c r="E300" s="390" t="s">
        <v>12</v>
      </c>
      <c r="F300" s="390"/>
      <c r="G300" s="391" t="s">
        <v>89</v>
      </c>
      <c r="H300" s="391"/>
      <c r="I300" s="391"/>
      <c r="J300" s="391"/>
      <c r="K300" s="391"/>
      <c r="L300" s="391"/>
      <c r="M300" s="391"/>
      <c r="N300" s="391"/>
      <c r="O300" s="391"/>
      <c r="P300" s="391"/>
      <c r="Q300" s="391"/>
      <c r="R300" s="391"/>
      <c r="S300" s="391"/>
      <c r="T300" s="391"/>
      <c r="U300" s="391"/>
      <c r="V300" s="310" t="s">
        <v>90</v>
      </c>
      <c r="W300" s="310"/>
      <c r="X300" s="310"/>
      <c r="Y300" s="310"/>
      <c r="Z300" s="310"/>
      <c r="AA300" s="310"/>
      <c r="AB300" s="310"/>
      <c r="AC300" s="310"/>
      <c r="AD300" s="310"/>
      <c r="AE300" s="310"/>
      <c r="AF300" s="310"/>
      <c r="AG300" s="310"/>
      <c r="AH300" s="310"/>
      <c r="AI300" s="310"/>
      <c r="AJ300" s="310"/>
      <c r="AK300" s="310"/>
      <c r="AL300" s="310"/>
      <c r="AM300" s="311"/>
      <c r="AN300" s="252"/>
      <c r="AO300" s="252"/>
      <c r="AS300" s="8"/>
      <c r="AT300" s="8"/>
      <c r="AU300" s="8"/>
      <c r="AV300" s="8"/>
      <c r="AW300" s="8"/>
      <c r="AX300" s="8"/>
      <c r="AY300" s="8"/>
      <c r="AZ300" s="8"/>
      <c r="BA300" s="8"/>
      <c r="BB300" s="8"/>
      <c r="BC300" s="8"/>
      <c r="BD300" s="8"/>
      <c r="BE300" s="8"/>
      <c r="BF300" s="8"/>
      <c r="BG300" s="8"/>
      <c r="BH300" s="8"/>
      <c r="BI300" s="8"/>
      <c r="BJ300" s="8"/>
    </row>
    <row r="301" spans="1:62" s="263" customFormat="1" x14ac:dyDescent="0.25">
      <c r="D301" s="312"/>
      <c r="E301" s="390" t="s">
        <v>12</v>
      </c>
      <c r="F301" s="390"/>
      <c r="G301" s="392" t="s">
        <v>91</v>
      </c>
      <c r="H301" s="392"/>
      <c r="I301" s="392"/>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313"/>
      <c r="AN301" s="295"/>
      <c r="AO301" s="296"/>
    </row>
    <row r="302" spans="1:62" s="37" customFormat="1" ht="15" x14ac:dyDescent="0.2">
      <c r="D302" s="314"/>
      <c r="E302" s="315"/>
      <c r="F302" s="315"/>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c r="AJ302" s="291"/>
      <c r="AK302" s="291"/>
      <c r="AL302" s="291"/>
      <c r="AM302" s="316"/>
      <c r="AN302" s="229"/>
      <c r="AO302" s="38"/>
    </row>
    <row r="303" spans="1:62" s="296" customFormat="1" ht="16.5" customHeight="1" x14ac:dyDescent="0.25">
      <c r="D303" s="317"/>
      <c r="E303" s="308" t="s">
        <v>157</v>
      </c>
      <c r="F303" s="308"/>
      <c r="G303" s="308"/>
      <c r="H303" s="308"/>
      <c r="I303" s="308"/>
      <c r="J303" s="308"/>
      <c r="K303" s="308"/>
      <c r="L303" s="308"/>
      <c r="M303" s="308"/>
      <c r="N303" s="308"/>
      <c r="O303" s="308"/>
      <c r="P303" s="335"/>
      <c r="Q303" s="335"/>
      <c r="R303" s="335"/>
      <c r="S303" s="335"/>
      <c r="T303" s="335"/>
      <c r="U303" s="335"/>
      <c r="V303" s="335"/>
      <c r="W303" s="335"/>
      <c r="X303" s="335"/>
      <c r="Y303" s="335"/>
      <c r="Z303" s="335"/>
      <c r="AA303" s="335"/>
      <c r="AB303" s="335"/>
      <c r="AC303" s="335"/>
      <c r="AD303" s="335"/>
      <c r="AE303" s="335"/>
      <c r="AF303" s="335"/>
      <c r="AG303" s="335"/>
      <c r="AH303" s="335"/>
      <c r="AI303" s="335"/>
      <c r="AJ303" s="335"/>
      <c r="AK303" s="335"/>
      <c r="AL303" s="335"/>
      <c r="AM303" s="336"/>
      <c r="AN303" s="297"/>
      <c r="AO303" s="297"/>
      <c r="AP303" s="297"/>
      <c r="AQ303" s="297"/>
      <c r="AR303" s="297"/>
      <c r="AS303" s="297"/>
      <c r="AT303" s="297"/>
      <c r="AU303" s="297"/>
      <c r="AV303" s="297"/>
      <c r="AW303" s="297"/>
      <c r="AX303" s="297"/>
      <c r="AY303" s="297"/>
      <c r="AZ303" s="297"/>
      <c r="BA303" s="297"/>
      <c r="BB303" s="297"/>
      <c r="BC303" s="297"/>
      <c r="BD303" s="297"/>
      <c r="BE303" s="298"/>
      <c r="BF303" s="298"/>
      <c r="BG303" s="298"/>
      <c r="BH303" s="298"/>
      <c r="BI303" s="298"/>
      <c r="BJ303" s="298"/>
    </row>
    <row r="304" spans="1:62" s="24" customFormat="1" ht="8.1" customHeight="1" x14ac:dyDescent="0.3">
      <c r="A304" s="39"/>
      <c r="B304" s="38"/>
      <c r="C304" s="38"/>
      <c r="D304" s="318"/>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20"/>
      <c r="AN304" s="229"/>
    </row>
    <row r="305" spans="1:62" x14ac:dyDescent="0.3">
      <c r="C305" s="241"/>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6"/>
      <c r="AM305" s="25"/>
      <c r="AR305" s="241"/>
      <c r="AV305" s="1" t="s">
        <v>3</v>
      </c>
      <c r="BJ305" s="1"/>
    </row>
    <row r="306" spans="1:62" s="24" customFormat="1" x14ac:dyDescent="0.3">
      <c r="A306" s="39"/>
      <c r="B306" s="38"/>
      <c r="C306" s="38"/>
      <c r="D306" s="3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c r="AG306" s="228"/>
      <c r="AH306" s="228"/>
      <c r="AI306" s="228"/>
      <c r="AJ306" s="228"/>
      <c r="AK306" s="228"/>
      <c r="AL306" s="228"/>
      <c r="AM306" s="229"/>
    </row>
    <row r="307" spans="1:62" s="24" customFormat="1" x14ac:dyDescent="0.3">
      <c r="A307" s="379" t="s">
        <v>18</v>
      </c>
      <c r="B307" s="379"/>
      <c r="C307" s="379"/>
      <c r="D307" s="379"/>
      <c r="E307" s="379"/>
      <c r="F307" s="379"/>
      <c r="G307" s="379"/>
      <c r="H307" s="379"/>
      <c r="I307" s="379"/>
      <c r="J307" s="379"/>
      <c r="K307" s="379"/>
      <c r="L307" s="379"/>
      <c r="M307" s="379"/>
      <c r="N307" s="379"/>
      <c r="O307" s="379"/>
      <c r="P307" s="379"/>
      <c r="Q307" s="379"/>
      <c r="R307" s="379"/>
      <c r="S307" s="379"/>
      <c r="T307" s="379"/>
      <c r="U307" s="379"/>
      <c r="V307" s="379"/>
      <c r="W307" s="379"/>
      <c r="X307" s="379"/>
      <c r="Y307" s="379"/>
      <c r="Z307" s="379"/>
      <c r="AA307" s="379"/>
      <c r="AB307" s="379"/>
      <c r="AC307" s="379"/>
      <c r="AD307" s="379"/>
      <c r="AE307" s="379"/>
      <c r="AF307" s="379"/>
      <c r="AG307" s="379"/>
      <c r="AH307" s="379"/>
      <c r="AI307" s="379"/>
      <c r="AJ307" s="379"/>
      <c r="AK307" s="379"/>
      <c r="AL307" s="379"/>
      <c r="AM307" s="379"/>
      <c r="AN307" s="379"/>
      <c r="AO307" s="379"/>
    </row>
    <row r="308" spans="1:62" s="24" customFormat="1" x14ac:dyDescent="0.3">
      <c r="A308" s="379"/>
      <c r="B308" s="379"/>
      <c r="C308" s="379"/>
      <c r="D308" s="379"/>
      <c r="E308" s="379"/>
      <c r="F308" s="379"/>
      <c r="G308" s="379"/>
      <c r="H308" s="379"/>
      <c r="I308" s="379"/>
      <c r="J308" s="379"/>
      <c r="K308" s="379"/>
      <c r="L308" s="379"/>
      <c r="M308" s="379"/>
      <c r="N308" s="379"/>
      <c r="O308" s="379"/>
      <c r="P308" s="379"/>
      <c r="Q308" s="379"/>
      <c r="R308" s="379"/>
      <c r="S308" s="379"/>
      <c r="T308" s="379"/>
      <c r="U308" s="379"/>
      <c r="V308" s="379"/>
      <c r="W308" s="379"/>
      <c r="X308" s="379"/>
      <c r="Y308" s="379"/>
      <c r="Z308" s="379"/>
      <c r="AA308" s="379"/>
      <c r="AB308" s="379"/>
      <c r="AC308" s="379"/>
      <c r="AD308" s="379"/>
      <c r="AE308" s="379"/>
      <c r="AF308" s="379"/>
      <c r="AG308" s="379"/>
      <c r="AH308" s="379"/>
      <c r="AI308" s="379"/>
      <c r="AJ308" s="379"/>
      <c r="AK308" s="379"/>
      <c r="AL308" s="379"/>
      <c r="AM308" s="379"/>
      <c r="AN308" s="379"/>
      <c r="AO308" s="379"/>
      <c r="AP308" s="43"/>
      <c r="AQ308" s="43"/>
    </row>
    <row r="309" spans="1:62" ht="13.9" customHeight="1" x14ac:dyDescent="0.3">
      <c r="A309" s="379"/>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c r="AM309" s="379"/>
      <c r="AN309" s="379"/>
      <c r="AO309" s="379"/>
      <c r="AP309" s="43"/>
      <c r="AQ309" s="43"/>
    </row>
    <row r="310" spans="1:62" x14ac:dyDescent="0.3">
      <c r="A310" s="379"/>
      <c r="B310" s="379"/>
      <c r="C310" s="379"/>
      <c r="D310" s="379"/>
      <c r="E310" s="379"/>
      <c r="F310" s="379"/>
      <c r="G310" s="379"/>
      <c r="H310" s="379"/>
      <c r="I310" s="379"/>
      <c r="J310" s="379"/>
      <c r="K310" s="379"/>
      <c r="L310" s="379"/>
      <c r="M310" s="379"/>
      <c r="N310" s="379"/>
      <c r="O310" s="379"/>
      <c r="P310" s="379"/>
      <c r="Q310" s="379"/>
      <c r="R310" s="379"/>
      <c r="S310" s="379"/>
      <c r="T310" s="379"/>
      <c r="U310" s="379"/>
      <c r="V310" s="379"/>
      <c r="W310" s="379"/>
      <c r="X310" s="379"/>
      <c r="Y310" s="379"/>
      <c r="Z310" s="379"/>
      <c r="AA310" s="379"/>
      <c r="AB310" s="379"/>
      <c r="AC310" s="379"/>
      <c r="AD310" s="379"/>
      <c r="AE310" s="379"/>
      <c r="AF310" s="379"/>
      <c r="AG310" s="379"/>
      <c r="AH310" s="379"/>
      <c r="AI310" s="379"/>
      <c r="AJ310" s="379"/>
      <c r="AK310" s="379"/>
      <c r="AL310" s="379"/>
      <c r="AM310" s="379"/>
      <c r="AN310" s="379"/>
      <c r="AO310" s="379"/>
      <c r="AP310" s="43"/>
      <c r="AQ310" s="43"/>
    </row>
    <row r="311" spans="1:62" x14ac:dyDescent="0.3">
      <c r="A311" s="379"/>
      <c r="B311" s="379"/>
      <c r="C311" s="379"/>
      <c r="D311" s="379"/>
      <c r="E311" s="379"/>
      <c r="F311" s="379"/>
      <c r="G311" s="379"/>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43"/>
      <c r="AQ311" s="43"/>
    </row>
    <row r="312" spans="1:62" x14ac:dyDescent="0.3">
      <c r="A312" s="379"/>
      <c r="B312" s="379"/>
      <c r="C312" s="379"/>
      <c r="D312" s="379"/>
      <c r="E312" s="379"/>
      <c r="F312" s="379"/>
      <c r="G312" s="379"/>
      <c r="H312" s="379"/>
      <c r="I312" s="379"/>
      <c r="J312" s="379"/>
      <c r="K312" s="379"/>
      <c r="L312" s="379"/>
      <c r="M312" s="379"/>
      <c r="N312" s="379"/>
      <c r="O312" s="379"/>
      <c r="P312" s="379"/>
      <c r="Q312" s="379"/>
      <c r="R312" s="379"/>
      <c r="S312" s="379"/>
      <c r="T312" s="379"/>
      <c r="U312" s="379"/>
      <c r="V312" s="379"/>
      <c r="W312" s="379"/>
      <c r="X312" s="379"/>
      <c r="Y312" s="379"/>
      <c r="Z312" s="379"/>
      <c r="AA312" s="379"/>
      <c r="AB312" s="379"/>
      <c r="AC312" s="379"/>
      <c r="AD312" s="379"/>
      <c r="AE312" s="379"/>
      <c r="AF312" s="379"/>
      <c r="AG312" s="379"/>
      <c r="AH312" s="379"/>
      <c r="AI312" s="379"/>
      <c r="AJ312" s="379"/>
      <c r="AK312" s="379"/>
      <c r="AL312" s="379"/>
      <c r="AM312" s="379"/>
      <c r="AN312" s="379"/>
      <c r="AO312" s="379"/>
      <c r="AP312" s="43"/>
      <c r="AQ312" s="43"/>
    </row>
    <row r="313" spans="1:62" x14ac:dyDescent="0.3">
      <c r="A313" s="379"/>
      <c r="B313" s="379"/>
      <c r="C313" s="379"/>
      <c r="D313" s="379"/>
      <c r="E313" s="379"/>
      <c r="F313" s="379"/>
      <c r="G313" s="379"/>
      <c r="H313" s="379"/>
      <c r="I313" s="379"/>
      <c r="J313" s="379"/>
      <c r="K313" s="379"/>
      <c r="L313" s="379"/>
      <c r="M313" s="379"/>
      <c r="N313" s="379"/>
      <c r="O313" s="379"/>
      <c r="P313" s="379"/>
      <c r="Q313" s="379"/>
      <c r="R313" s="379"/>
      <c r="S313" s="379"/>
      <c r="T313" s="379"/>
      <c r="U313" s="379"/>
      <c r="V313" s="379"/>
      <c r="W313" s="379"/>
      <c r="X313" s="379"/>
      <c r="Y313" s="379"/>
      <c r="Z313" s="379"/>
      <c r="AA313" s="379"/>
      <c r="AB313" s="379"/>
      <c r="AC313" s="379"/>
      <c r="AD313" s="379"/>
      <c r="AE313" s="379"/>
      <c r="AF313" s="379"/>
      <c r="AG313" s="379"/>
      <c r="AH313" s="379"/>
      <c r="AI313" s="379"/>
      <c r="AJ313" s="379"/>
      <c r="AK313" s="379"/>
      <c r="AL313" s="379"/>
      <c r="AM313" s="379"/>
      <c r="AN313" s="379"/>
      <c r="AO313" s="379"/>
      <c r="AP313" s="43"/>
      <c r="AQ313" s="43"/>
    </row>
    <row r="314" spans="1:62" ht="16.5" customHeight="1" x14ac:dyDescent="0.3">
      <c r="A314" s="379" t="s">
        <v>19</v>
      </c>
      <c r="B314" s="379"/>
      <c r="C314" s="379"/>
      <c r="D314" s="379"/>
      <c r="E314" s="379"/>
      <c r="F314" s="379"/>
      <c r="G314" s="379"/>
      <c r="H314" s="379"/>
      <c r="I314" s="379"/>
      <c r="J314" s="379"/>
      <c r="K314" s="379"/>
      <c r="L314" s="379"/>
      <c r="M314" s="379"/>
      <c r="N314" s="379"/>
      <c r="O314" s="379"/>
      <c r="P314" s="379"/>
      <c r="Q314" s="379"/>
      <c r="R314" s="379"/>
      <c r="S314" s="379"/>
      <c r="T314" s="379"/>
      <c r="U314" s="379"/>
      <c r="V314" s="379"/>
      <c r="W314" s="379"/>
      <c r="X314" s="379"/>
      <c r="Y314" s="379"/>
      <c r="Z314" s="379"/>
      <c r="AA314" s="379"/>
      <c r="AB314" s="379"/>
      <c r="AC314" s="379"/>
      <c r="AD314" s="379"/>
      <c r="AE314" s="379"/>
      <c r="AF314" s="379"/>
      <c r="AG314" s="379"/>
      <c r="AH314" s="379"/>
      <c r="AI314" s="379"/>
      <c r="AJ314" s="40"/>
      <c r="AK314" s="40"/>
      <c r="AL314" s="40"/>
      <c r="AM314" s="40"/>
      <c r="AN314" s="40"/>
      <c r="AO314" s="40"/>
      <c r="AP314" s="40"/>
      <c r="AR314" s="241"/>
      <c r="AS314" s="241"/>
      <c r="AT314" s="241"/>
      <c r="AU314" s="241"/>
      <c r="AV314" s="241"/>
      <c r="AW314" s="241"/>
      <c r="AX314" s="241"/>
      <c r="AY314" s="241"/>
      <c r="AZ314" s="241"/>
      <c r="BA314" s="241"/>
      <c r="BB314" s="241"/>
      <c r="BC314" s="241"/>
      <c r="BD314" s="241"/>
      <c r="BE314" s="241"/>
      <c r="BF314" s="241"/>
      <c r="BG314" s="241"/>
      <c r="BH314" s="241"/>
      <c r="BI314" s="241"/>
    </row>
    <row r="315" spans="1:62" x14ac:dyDescent="0.3">
      <c r="A315" s="379"/>
      <c r="B315" s="379"/>
      <c r="C315" s="379"/>
      <c r="D315" s="379"/>
      <c r="E315" s="379"/>
      <c r="F315" s="379"/>
      <c r="G315" s="379"/>
      <c r="H315" s="379"/>
      <c r="I315" s="379"/>
      <c r="J315" s="379"/>
      <c r="K315" s="379"/>
      <c r="L315" s="379"/>
      <c r="M315" s="379"/>
      <c r="N315" s="379"/>
      <c r="O315" s="379"/>
      <c r="P315" s="379"/>
      <c r="Q315" s="379"/>
      <c r="R315" s="379"/>
      <c r="S315" s="379"/>
      <c r="T315" s="379"/>
      <c r="U315" s="379"/>
      <c r="V315" s="379"/>
      <c r="W315" s="379"/>
      <c r="X315" s="379"/>
      <c r="Y315" s="379"/>
      <c r="Z315" s="379"/>
      <c r="AA315" s="379"/>
      <c r="AB315" s="379"/>
      <c r="AC315" s="379"/>
      <c r="AD315" s="379"/>
      <c r="AE315" s="379"/>
      <c r="AF315" s="379"/>
      <c r="AG315" s="379"/>
      <c r="AH315" s="379"/>
      <c r="AI315" s="379"/>
      <c r="AR315" s="241"/>
      <c r="AS315" s="241"/>
      <c r="AT315" s="241"/>
      <c r="AU315" s="241"/>
      <c r="AV315" s="241"/>
      <c r="AW315" s="241"/>
      <c r="AX315" s="241"/>
      <c r="AY315" s="241"/>
      <c r="AZ315" s="241"/>
      <c r="BA315" s="241"/>
      <c r="BB315" s="241"/>
      <c r="BC315" s="241"/>
      <c r="BD315" s="241"/>
      <c r="BE315" s="241"/>
      <c r="BF315" s="241"/>
      <c r="BG315" s="241"/>
      <c r="BH315" s="241"/>
      <c r="BI315" s="241"/>
    </row>
    <row r="316" spans="1:62" x14ac:dyDescent="0.3">
      <c r="A316" s="379"/>
      <c r="B316" s="379"/>
      <c r="C316" s="379"/>
      <c r="D316" s="379"/>
      <c r="E316" s="379"/>
      <c r="F316" s="379"/>
      <c r="G316" s="379"/>
      <c r="H316" s="379"/>
      <c r="I316" s="379"/>
      <c r="J316" s="379"/>
      <c r="K316" s="379"/>
      <c r="L316" s="379"/>
      <c r="M316" s="379"/>
      <c r="N316" s="379"/>
      <c r="O316" s="379"/>
      <c r="P316" s="379"/>
      <c r="Q316" s="379"/>
      <c r="R316" s="379"/>
      <c r="S316" s="379"/>
      <c r="T316" s="379"/>
      <c r="U316" s="379"/>
      <c r="V316" s="379"/>
      <c r="W316" s="379"/>
      <c r="X316" s="379"/>
      <c r="Y316" s="379"/>
      <c r="Z316" s="379"/>
      <c r="AA316" s="379"/>
      <c r="AB316" s="379"/>
      <c r="AC316" s="379"/>
      <c r="AD316" s="379"/>
      <c r="AE316" s="379"/>
      <c r="AF316" s="379"/>
      <c r="AG316" s="379"/>
      <c r="AH316" s="379"/>
      <c r="AI316" s="379"/>
      <c r="AR316" s="241"/>
      <c r="AS316" s="241"/>
      <c r="AT316" s="241"/>
      <c r="AU316" s="241"/>
      <c r="AV316" s="241"/>
      <c r="AW316" s="241"/>
      <c r="AX316" s="241"/>
      <c r="AY316" s="241"/>
      <c r="AZ316" s="241"/>
      <c r="BA316" s="241"/>
      <c r="BB316" s="241"/>
      <c r="BC316" s="241"/>
      <c r="BD316" s="241"/>
      <c r="BE316" s="241"/>
      <c r="BF316" s="241"/>
      <c r="BG316" s="241"/>
      <c r="BH316" s="241"/>
      <c r="BI316" s="241"/>
    </row>
    <row r="317" spans="1:62" x14ac:dyDescent="0.3">
      <c r="A317" s="379"/>
      <c r="B317" s="379"/>
      <c r="C317" s="379"/>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79"/>
      <c r="Z317" s="379"/>
      <c r="AA317" s="379"/>
      <c r="AB317" s="379"/>
      <c r="AC317" s="379"/>
      <c r="AD317" s="379"/>
      <c r="AE317" s="379"/>
      <c r="AF317" s="379"/>
      <c r="AG317" s="379"/>
      <c r="AH317" s="379"/>
      <c r="AI317" s="379"/>
      <c r="AR317" s="241"/>
      <c r="AS317" s="241"/>
      <c r="AT317" s="241"/>
      <c r="AU317" s="241"/>
      <c r="AV317" s="241"/>
      <c r="AW317" s="241"/>
      <c r="AX317" s="241"/>
      <c r="AY317" s="241"/>
      <c r="AZ317" s="241"/>
      <c r="BA317" s="241"/>
      <c r="BB317" s="241"/>
      <c r="BC317" s="241"/>
      <c r="BD317" s="241"/>
      <c r="BE317" s="241"/>
      <c r="BF317" s="241"/>
      <c r="BG317" s="241"/>
      <c r="BH317" s="241"/>
      <c r="BI317" s="241"/>
    </row>
    <row r="318" spans="1:62" x14ac:dyDescent="0.3">
      <c r="A318" s="379"/>
      <c r="B318" s="379"/>
      <c r="C318" s="379"/>
      <c r="D318" s="379"/>
      <c r="E318" s="379"/>
      <c r="F318" s="379"/>
      <c r="G318" s="379"/>
      <c r="H318" s="379"/>
      <c r="I318" s="379"/>
      <c r="J318" s="379"/>
      <c r="K318" s="379"/>
      <c r="L318" s="379"/>
      <c r="M318" s="379"/>
      <c r="N318" s="379"/>
      <c r="O318" s="379"/>
      <c r="P318" s="379"/>
      <c r="Q318" s="379"/>
      <c r="R318" s="379"/>
      <c r="S318" s="379"/>
      <c r="T318" s="379"/>
      <c r="U318" s="379"/>
      <c r="V318" s="379"/>
      <c r="W318" s="379"/>
      <c r="X318" s="379"/>
      <c r="Y318" s="379"/>
      <c r="Z318" s="379"/>
      <c r="AA318" s="379"/>
      <c r="AB318" s="379"/>
      <c r="AC318" s="379"/>
      <c r="AD318" s="379"/>
      <c r="AE318" s="379"/>
      <c r="AF318" s="379"/>
      <c r="AG318" s="379"/>
      <c r="AH318" s="379"/>
      <c r="AI318" s="379"/>
      <c r="AR318" s="241"/>
      <c r="AS318" s="241"/>
      <c r="AT318" s="241"/>
      <c r="AU318" s="241"/>
      <c r="AV318" s="241"/>
      <c r="AW318" s="241"/>
      <c r="AX318" s="241"/>
      <c r="AY318" s="241"/>
      <c r="AZ318" s="241"/>
      <c r="BA318" s="241"/>
      <c r="BB318" s="241"/>
      <c r="BC318" s="241"/>
      <c r="BD318" s="241"/>
      <c r="BE318" s="241"/>
      <c r="BF318" s="241"/>
      <c r="BG318" s="241"/>
      <c r="BH318" s="241"/>
      <c r="BI318" s="241"/>
    </row>
    <row r="319" spans="1:62" hidden="1" x14ac:dyDescent="0.3">
      <c r="A319" s="25"/>
      <c r="B319" s="25"/>
      <c r="C319" s="267"/>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R319" s="241"/>
      <c r="AS319" s="241"/>
      <c r="AT319" s="241"/>
      <c r="AU319" s="241"/>
      <c r="AV319" s="241"/>
      <c r="AW319" s="241"/>
      <c r="AX319" s="241"/>
      <c r="AY319" s="241"/>
      <c r="AZ319" s="241"/>
      <c r="BA319" s="241"/>
      <c r="BB319" s="241"/>
      <c r="BC319" s="241"/>
      <c r="BD319" s="241"/>
      <c r="BE319" s="241"/>
      <c r="BF319" s="241"/>
      <c r="BG319" s="241"/>
      <c r="BH319" s="241"/>
      <c r="BI319" s="241"/>
    </row>
    <row r="320" spans="1:62" s="2" customFormat="1" ht="12.75" hidden="1" customHeight="1" x14ac:dyDescent="0.25">
      <c r="AH320" s="3"/>
      <c r="AM320" s="4"/>
      <c r="AR320" s="5"/>
      <c r="AS320" s="5"/>
      <c r="AT320" s="5"/>
      <c r="AU320" s="5"/>
      <c r="AV320" s="6"/>
      <c r="AW320" s="5"/>
      <c r="AX320" s="5"/>
      <c r="AY320" s="5"/>
      <c r="AZ320" s="5"/>
      <c r="BA320" s="5"/>
      <c r="BB320" s="5"/>
      <c r="BC320" s="5"/>
      <c r="BD320" s="5"/>
      <c r="BE320" s="5"/>
      <c r="BF320" s="5"/>
      <c r="BG320" s="5"/>
      <c r="BH320" s="5"/>
      <c r="BI320" s="5"/>
    </row>
    <row r="321" spans="1:61" s="9" customFormat="1" ht="4.1500000000000004" hidden="1"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8"/>
      <c r="AS321" s="8"/>
      <c r="AT321" s="8"/>
      <c r="AU321" s="8"/>
      <c r="AV321" s="8"/>
      <c r="AW321" s="8"/>
      <c r="AX321" s="8"/>
      <c r="AY321" s="8"/>
      <c r="AZ321" s="8"/>
      <c r="BA321" s="8"/>
      <c r="BB321" s="8"/>
      <c r="BC321" s="8"/>
      <c r="BD321" s="8"/>
      <c r="BE321" s="8"/>
      <c r="BF321" s="8"/>
      <c r="BG321" s="8"/>
      <c r="BH321" s="8"/>
      <c r="BI321" s="8"/>
    </row>
    <row r="322" spans="1:61" hidden="1" x14ac:dyDescent="0.3"/>
    <row r="323" spans="1:61" hidden="1" x14ac:dyDescent="0.3"/>
    <row r="324" spans="1:61" hidden="1" x14ac:dyDescent="0.3"/>
    <row r="325" spans="1:61" hidden="1" x14ac:dyDescent="0.3"/>
    <row r="326" spans="1:61" hidden="1" x14ac:dyDescent="0.3"/>
    <row r="327" spans="1:61" hidden="1" x14ac:dyDescent="0.3"/>
    <row r="328" spans="1:61" hidden="1" x14ac:dyDescent="0.3"/>
    <row r="329" spans="1:61" hidden="1" x14ac:dyDescent="0.3"/>
    <row r="330" spans="1:61" hidden="1" x14ac:dyDescent="0.3"/>
    <row r="331" spans="1:61" hidden="1" x14ac:dyDescent="0.3"/>
    <row r="332" spans="1:61" hidden="1" x14ac:dyDescent="0.3"/>
    <row r="333" spans="1:61" hidden="1" x14ac:dyDescent="0.3"/>
    <row r="334" spans="1:61" hidden="1" x14ac:dyDescent="0.3"/>
    <row r="335" spans="1:61" hidden="1" x14ac:dyDescent="0.3"/>
    <row r="336" spans="1:61"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sheetData>
  <sheetProtection password="CCB6" sheet="1" selectLockedCells="1"/>
  <mergeCells count="144">
    <mergeCell ref="M163:O163"/>
    <mergeCell ref="Z172:AB172"/>
    <mergeCell ref="D218:G218"/>
    <mergeCell ref="L218:O218"/>
    <mergeCell ref="E198:AG200"/>
    <mergeCell ref="Z188:AB188"/>
    <mergeCell ref="Z170:AB170"/>
    <mergeCell ref="A215:B215"/>
    <mergeCell ref="D286:AO290"/>
    <mergeCell ref="E194:AH195"/>
    <mergeCell ref="A228:AP229"/>
    <mergeCell ref="P231:AH231"/>
    <mergeCell ref="E294:AL297"/>
    <mergeCell ref="E299:F299"/>
    <mergeCell ref="G299:X299"/>
    <mergeCell ref="A279:B279"/>
    <mergeCell ref="A275:B275"/>
    <mergeCell ref="A267:AP267"/>
    <mergeCell ref="AD248:AG248"/>
    <mergeCell ref="AD250:AG250"/>
    <mergeCell ref="AD252:AG252"/>
    <mergeCell ref="AD254:AG254"/>
    <mergeCell ref="X234:Z234"/>
    <mergeCell ref="D47:E47"/>
    <mergeCell ref="AK29:AP29"/>
    <mergeCell ref="A71:AO72"/>
    <mergeCell ref="D74:AJ75"/>
    <mergeCell ref="E92:F92"/>
    <mergeCell ref="E94:F94"/>
    <mergeCell ref="D60:E60"/>
    <mergeCell ref="I145:J145"/>
    <mergeCell ref="K145:X145"/>
    <mergeCell ref="D87:E87"/>
    <mergeCell ref="F87:S87"/>
    <mergeCell ref="A111:AP113"/>
    <mergeCell ref="A115:AR118"/>
    <mergeCell ref="C119:D119"/>
    <mergeCell ref="E119:R119"/>
    <mergeCell ref="E133:F133"/>
    <mergeCell ref="D13:E13"/>
    <mergeCell ref="F13:S13"/>
    <mergeCell ref="A35:B35"/>
    <mergeCell ref="D35:AP37"/>
    <mergeCell ref="A18:AP18"/>
    <mergeCell ref="D19:E19"/>
    <mergeCell ref="F19:U19"/>
    <mergeCell ref="D45:E45"/>
    <mergeCell ref="U45:W45"/>
    <mergeCell ref="A3:AP3"/>
    <mergeCell ref="D11:E11"/>
    <mergeCell ref="F11:T11"/>
    <mergeCell ref="D12:E12"/>
    <mergeCell ref="F12:O12"/>
    <mergeCell ref="A121:B121"/>
    <mergeCell ref="A136:B136"/>
    <mergeCell ref="E128:F128"/>
    <mergeCell ref="A131:B131"/>
    <mergeCell ref="AD29:AJ29"/>
    <mergeCell ref="D41:E41"/>
    <mergeCell ref="U41:W41"/>
    <mergeCell ref="A4:AP4"/>
    <mergeCell ref="D43:E43"/>
    <mergeCell ref="D62:E62"/>
    <mergeCell ref="P60:AP60"/>
    <mergeCell ref="M39:P39"/>
    <mergeCell ref="U39:W39"/>
    <mergeCell ref="A58:B58"/>
    <mergeCell ref="I27:AP27"/>
    <mergeCell ref="A29:H29"/>
    <mergeCell ref="I29:AA29"/>
    <mergeCell ref="U43:W43"/>
    <mergeCell ref="A5:AP5"/>
    <mergeCell ref="A314:AI318"/>
    <mergeCell ref="A214:B214"/>
    <mergeCell ref="G234:H234"/>
    <mergeCell ref="K234:M234"/>
    <mergeCell ref="P234:R234"/>
    <mergeCell ref="U234:V234"/>
    <mergeCell ref="A277:B277"/>
    <mergeCell ref="AD242:AG242"/>
    <mergeCell ref="AD244:AG244"/>
    <mergeCell ref="A307:AO313"/>
    <mergeCell ref="AD256:AG256"/>
    <mergeCell ref="C247:N248"/>
    <mergeCell ref="A273:B273"/>
    <mergeCell ref="AD246:AG246"/>
    <mergeCell ref="A284:B284"/>
    <mergeCell ref="AD238:AG238"/>
    <mergeCell ref="AD240:AG240"/>
    <mergeCell ref="D214:AP215"/>
    <mergeCell ref="AJ236:AO240"/>
    <mergeCell ref="E300:F300"/>
    <mergeCell ref="G300:U300"/>
    <mergeCell ref="E301:F301"/>
    <mergeCell ref="G301:I301"/>
    <mergeCell ref="C256:O257"/>
    <mergeCell ref="D221:AO224"/>
    <mergeCell ref="A208:AO212"/>
    <mergeCell ref="D155:AO156"/>
    <mergeCell ref="A82:AO84"/>
    <mergeCell ref="A54:AP54"/>
    <mergeCell ref="A90:B90"/>
    <mergeCell ref="F63:N69"/>
    <mergeCell ref="P62:AP69"/>
    <mergeCell ref="E138:F138"/>
    <mergeCell ref="E140:F140"/>
    <mergeCell ref="E123:F123"/>
    <mergeCell ref="A126:B126"/>
    <mergeCell ref="F165:AO167"/>
    <mergeCell ref="I142:AO144"/>
    <mergeCell ref="A103:AP103"/>
    <mergeCell ref="A151:AP151"/>
    <mergeCell ref="A155:B155"/>
    <mergeCell ref="P160:AO161"/>
    <mergeCell ref="D158:E158"/>
    <mergeCell ref="D85:E85"/>
    <mergeCell ref="F85:S85"/>
    <mergeCell ref="D86:E86"/>
    <mergeCell ref="A223:B223"/>
    <mergeCell ref="M160:O160"/>
    <mergeCell ref="A7:AO10"/>
    <mergeCell ref="A15:AO16"/>
    <mergeCell ref="A21:AO22"/>
    <mergeCell ref="G236:H236"/>
    <mergeCell ref="AD236:AG236"/>
    <mergeCell ref="P232:AH232"/>
    <mergeCell ref="A221:B221"/>
    <mergeCell ref="A222:B222"/>
    <mergeCell ref="AA234:AE234"/>
    <mergeCell ref="Z174:AB174"/>
    <mergeCell ref="Z176:AB176"/>
    <mergeCell ref="Z178:AB178"/>
    <mergeCell ref="A204:AP204"/>
    <mergeCell ref="Z180:AB180"/>
    <mergeCell ref="Z186:AB186"/>
    <mergeCell ref="Z182:AB182"/>
    <mergeCell ref="Z184:AB184"/>
    <mergeCell ref="D78:E78"/>
    <mergeCell ref="F78:S78"/>
    <mergeCell ref="D109:E109"/>
    <mergeCell ref="F109:N109"/>
    <mergeCell ref="A190:B190"/>
    <mergeCell ref="D169:E169"/>
    <mergeCell ref="F86:S86"/>
  </mergeCells>
  <hyperlinks>
    <hyperlink ref="F85:S85" r:id="rId1" display="Whole Grain-rich Criteria for the CACFP"/>
    <hyperlink ref="F86:S86" r:id="rId2" display="Crediting Whole Grains in the CACFP"/>
    <hyperlink ref="F87:S87" r:id="rId3" display="https://portal.ct.gov/-/media/SDE/Nutrition/CACFP/Crediting/CreditEnrichedCACFP.pdf?la=en"/>
    <hyperlink ref="E119:R119" r:id="rId4" display="Whole Grain-rich Criteria for the CACFP "/>
    <hyperlink ref="K145:X145" r:id="rId5" display="Whole Grain-rich Criteria for the CACFP "/>
    <hyperlink ref="F19:U19" r:id="rId6" location="CreditingWorksheets" display="Crediting Foods in CACFP Adult Day Care Centers"/>
    <hyperlink ref="G299:X299" r:id="rId7" display="Meal Pattern Requirements for CACFP Adult Day Care Centers"/>
    <hyperlink ref="G300:U300" r:id="rId8" display="Meal Patterns for CACFP Adult Day Care Centers"/>
    <hyperlink ref="G301:I301" r:id="rId9" display="CACFP staff"/>
    <hyperlink ref="F13:S13" r:id="rId10" display="Crediting Breakfast Cereals in the CACFP"/>
    <hyperlink ref="F12:O12" r:id="rId11" display="Grain Servings for the CACFP"/>
    <hyperlink ref="F78:S78" r:id="rId12" display="Crediting Breakfast Cereals in the CACFP"/>
    <hyperlink ref="F109:N109" r:id="rId13" display="CACFP Best Practices"/>
    <hyperlink ref="F11:T11" r:id="rId14" display="Meal Patterns for CACFP Adult Day Care Centers"/>
  </hyperlinks>
  <pageMargins left="0.2" right="0.2" top="0.45" bottom="0.2" header="0.51180555555555596" footer="0.35"/>
  <pageSetup scale="93" firstPageNumber="0" orientation="portrait" horizontalDpi="300" verticalDpi="300" r:id="rId15"/>
  <headerFooter alignWithMargins="0">
    <oddFooter>&amp;C&amp;"Arial Narrow,Regular"&amp;9Connecticut State Department of Education • Revised November 2019</oddFooter>
  </headerFooter>
  <rowBreaks count="5" manualBreakCount="5">
    <brk id="51" max="16383" man="1"/>
    <brk id="100" max="41" man="1"/>
    <brk id="148" max="41" man="1"/>
    <brk id="201" max="16383" man="1"/>
    <brk id="264" max="16383" man="1"/>
  </rowBreaks>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1</vt:lpstr>
      <vt:lpstr>'Worksheet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Susan</dc:creator>
  <cp:lastModifiedBy>Fiore, Susan </cp:lastModifiedBy>
  <cp:lastPrinted>2018-11-06T16:34:32Z</cp:lastPrinted>
  <dcterms:created xsi:type="dcterms:W3CDTF">2018-10-26T11:01:13Z</dcterms:created>
  <dcterms:modified xsi:type="dcterms:W3CDTF">2019-11-17T14:13:27Z</dcterms:modified>
</cp:coreProperties>
</file>