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695" yWindow="-15" windowWidth="28545" windowHeight="14400" activeTab="1"/>
  </bookViews>
  <sheets>
    <sheet name="key dates" sheetId="2" r:id="rId1"/>
    <sheet name="calendar 2yr" sheetId="1" r:id="rId2"/>
    <sheet name="calendar 3yr" sheetId="3" r:id="rId3"/>
  </sheets>
  <definedNames>
    <definedName name="_xlnm.Print_Area" localSheetId="1">'calendar 2yr'!$A$6:$DF$75</definedName>
    <definedName name="_xlnm.Print_Area" localSheetId="2">'calendar 3yr'!$A$6:$FE$90</definedName>
    <definedName name="_xlnm.Print_Area" localSheetId="0">'key dates'!$A$1:$D$67</definedName>
  </definedNames>
  <calcPr calcId="145621"/>
</workbook>
</file>

<file path=xl/calcChain.xml><?xml version="1.0" encoding="utf-8"?>
<calcChain xmlns="http://schemas.openxmlformats.org/spreadsheetml/2006/main">
  <c r="G78" i="1" l="1"/>
  <c r="AG20" i="1" l="1"/>
  <c r="AF20" i="1"/>
  <c r="AE20" i="1"/>
  <c r="AD20" i="1"/>
  <c r="AC20" i="1"/>
  <c r="AB20" i="1"/>
  <c r="AA20" i="1"/>
  <c r="Z20" i="1"/>
  <c r="C24" i="1" l="1"/>
  <c r="C25" i="1"/>
  <c r="E78" i="1" l="1"/>
  <c r="F78" i="1"/>
  <c r="H78" i="1"/>
  <c r="I78" i="1"/>
  <c r="J78" i="1"/>
  <c r="K78" i="1"/>
  <c r="L78" i="1"/>
  <c r="M78" i="1"/>
  <c r="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C78" i="1"/>
  <c r="CD78" i="1"/>
  <c r="CE78" i="1"/>
  <c r="CF78" i="1"/>
  <c r="CG78" i="1"/>
  <c r="CH78" i="1"/>
  <c r="CI78" i="1"/>
  <c r="CJ78" i="1"/>
  <c r="CK78" i="1"/>
  <c r="CL78" i="1"/>
  <c r="CM78" i="1"/>
  <c r="CN78" i="1"/>
  <c r="CO78" i="1"/>
  <c r="CP78" i="1"/>
  <c r="CQ78" i="1"/>
  <c r="CR78" i="1"/>
  <c r="CS78" i="1"/>
  <c r="CT78" i="1"/>
  <c r="CU78" i="1"/>
  <c r="CV78" i="1"/>
  <c r="CW78" i="1"/>
  <c r="CX78" i="1"/>
  <c r="CY78" i="1"/>
  <c r="CZ78" i="1"/>
  <c r="DA78" i="1"/>
  <c r="DB78" i="1"/>
  <c r="DC78" i="1"/>
  <c r="DD78" i="1"/>
  <c r="DE78" i="1"/>
  <c r="DF78" i="1"/>
  <c r="D78" i="1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BR93" i="3"/>
  <c r="BS93" i="3"/>
  <c r="BT93" i="3"/>
  <c r="BU93" i="3"/>
  <c r="BV93" i="3"/>
  <c r="BW93" i="3"/>
  <c r="BX93" i="3"/>
  <c r="BY93" i="3"/>
  <c r="BZ93" i="3"/>
  <c r="CA93" i="3"/>
  <c r="CB93" i="3"/>
  <c r="CC93" i="3"/>
  <c r="CD93" i="3"/>
  <c r="CE93" i="3"/>
  <c r="CF93" i="3"/>
  <c r="CG93" i="3"/>
  <c r="CH93" i="3"/>
  <c r="CI93" i="3"/>
  <c r="CJ93" i="3"/>
  <c r="CK93" i="3"/>
  <c r="CL93" i="3"/>
  <c r="CM93" i="3"/>
  <c r="CN93" i="3"/>
  <c r="CO93" i="3"/>
  <c r="CP93" i="3"/>
  <c r="CQ93" i="3"/>
  <c r="CR93" i="3"/>
  <c r="CS93" i="3"/>
  <c r="CT93" i="3"/>
  <c r="CU93" i="3"/>
  <c r="CV93" i="3"/>
  <c r="CW93" i="3"/>
  <c r="CX93" i="3"/>
  <c r="CY93" i="3"/>
  <c r="CZ93" i="3"/>
  <c r="DA93" i="3"/>
  <c r="DB93" i="3"/>
  <c r="DC93" i="3"/>
  <c r="DD93" i="3"/>
  <c r="DE93" i="3"/>
  <c r="DF93" i="3"/>
  <c r="DG93" i="3"/>
  <c r="DH93" i="3"/>
  <c r="DI93" i="3"/>
  <c r="DJ93" i="3"/>
  <c r="DK93" i="3"/>
  <c r="DL93" i="3"/>
  <c r="DM93" i="3"/>
  <c r="DN93" i="3"/>
  <c r="DO93" i="3"/>
  <c r="DP93" i="3"/>
  <c r="DQ93" i="3"/>
  <c r="DR93" i="3"/>
  <c r="DS93" i="3"/>
  <c r="DT93" i="3"/>
  <c r="DU93" i="3"/>
  <c r="DV93" i="3"/>
  <c r="DW93" i="3"/>
  <c r="DX93" i="3"/>
  <c r="DY93" i="3"/>
  <c r="DZ93" i="3"/>
  <c r="EA93" i="3"/>
  <c r="EB93" i="3"/>
  <c r="EC93" i="3"/>
  <c r="ED93" i="3"/>
  <c r="EE93" i="3"/>
  <c r="EF93" i="3"/>
  <c r="EG93" i="3"/>
  <c r="EH93" i="3"/>
  <c r="EI93" i="3"/>
  <c r="EJ93" i="3"/>
  <c r="EK93" i="3"/>
  <c r="EL93" i="3"/>
  <c r="EM93" i="3"/>
  <c r="EN93" i="3"/>
  <c r="EO93" i="3"/>
  <c r="EP93" i="3"/>
  <c r="EQ93" i="3"/>
  <c r="ER93" i="3"/>
  <c r="ES93" i="3"/>
  <c r="ET93" i="3"/>
  <c r="EU93" i="3"/>
  <c r="EV93" i="3"/>
  <c r="EW93" i="3"/>
  <c r="EX93" i="3"/>
  <c r="EY93" i="3"/>
  <c r="EZ93" i="3"/>
  <c r="FA93" i="3"/>
  <c r="FB93" i="3"/>
  <c r="FC93" i="3"/>
  <c r="FD93" i="3"/>
  <c r="FE93" i="3"/>
  <c r="D93" i="3"/>
  <c r="FF21" i="3"/>
  <c r="FF22" i="3"/>
  <c r="FF23" i="3"/>
  <c r="FF24" i="3"/>
  <c r="FF25" i="3"/>
  <c r="FF26" i="3"/>
  <c r="FF27" i="3"/>
  <c r="FF28" i="3"/>
  <c r="FF29" i="3"/>
  <c r="FF30" i="3"/>
  <c r="FF31" i="3"/>
  <c r="FF32" i="3"/>
  <c r="FF33" i="3"/>
  <c r="FF34" i="3"/>
  <c r="FF35" i="3"/>
  <c r="FF36" i="3"/>
  <c r="FF37" i="3"/>
  <c r="FF38" i="3"/>
  <c r="FF39" i="3"/>
  <c r="FF40" i="3"/>
  <c r="FF41" i="3"/>
  <c r="FF42" i="3"/>
  <c r="FF43" i="3"/>
  <c r="FF44" i="3"/>
  <c r="FF45" i="3"/>
  <c r="FF46" i="3"/>
  <c r="FF47" i="3"/>
  <c r="FF48" i="3"/>
  <c r="FF49" i="3"/>
  <c r="FF50" i="3"/>
  <c r="FF51" i="3"/>
  <c r="FF52" i="3"/>
  <c r="FF53" i="3"/>
  <c r="FF54" i="3"/>
  <c r="FF55" i="3"/>
  <c r="FF56" i="3"/>
  <c r="FF57" i="3"/>
  <c r="FF58" i="3"/>
  <c r="FF59" i="3"/>
  <c r="FF60" i="3"/>
  <c r="FF61" i="3"/>
  <c r="FF62" i="3"/>
  <c r="FF63" i="3"/>
  <c r="FF64" i="3"/>
  <c r="FF65" i="3"/>
  <c r="FF66" i="3"/>
  <c r="FF67" i="3"/>
  <c r="FF68" i="3"/>
  <c r="FF69" i="3"/>
  <c r="FF70" i="3"/>
  <c r="FF71" i="3"/>
  <c r="FF72" i="3"/>
  <c r="FF73" i="3"/>
  <c r="FF74" i="3"/>
  <c r="FF75" i="3"/>
  <c r="FF76" i="3"/>
  <c r="FF77" i="3"/>
  <c r="FF78" i="3"/>
  <c r="FF79" i="3"/>
  <c r="FF80" i="3"/>
  <c r="FF81" i="3"/>
  <c r="FF82" i="3"/>
  <c r="FF83" i="3"/>
  <c r="FF84" i="3"/>
  <c r="FF85" i="3"/>
  <c r="FF86" i="3"/>
  <c r="FF87" i="3"/>
  <c r="B90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C38" i="3"/>
  <c r="A38" i="3"/>
  <c r="C37" i="3"/>
  <c r="A37" i="3"/>
  <c r="C36" i="3"/>
  <c r="A36" i="3"/>
  <c r="C35" i="3"/>
  <c r="A35" i="3"/>
  <c r="C34" i="3"/>
  <c r="A34" i="3"/>
  <c r="C33" i="3"/>
  <c r="A33" i="3"/>
  <c r="C32" i="3"/>
  <c r="A32" i="3"/>
  <c r="C31" i="3"/>
  <c r="A31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C20" i="3"/>
  <c r="B16" i="3"/>
  <c r="B15" i="3"/>
  <c r="C11" i="3"/>
  <c r="AM10" i="3"/>
  <c r="W10" i="3"/>
  <c r="K10" i="3"/>
  <c r="AI90" i="3" l="1"/>
  <c r="C20" i="1" l="1"/>
  <c r="D12" i="2" l="1"/>
  <c r="B9" i="2" l="1"/>
  <c r="B10" i="2" l="1"/>
  <c r="B17" i="3"/>
  <c r="AM10" i="1"/>
  <c r="B18" i="3" l="1"/>
  <c r="B11" i="2"/>
  <c r="B18" i="1"/>
  <c r="C10" i="2"/>
  <c r="D10" i="2" s="1"/>
  <c r="A51" i="1"/>
  <c r="DG51" i="1"/>
  <c r="A52" i="1"/>
  <c r="DG52" i="1"/>
  <c r="A53" i="1"/>
  <c r="DG53" i="1"/>
  <c r="A54" i="1"/>
  <c r="DG54" i="1"/>
  <c r="A55" i="1"/>
  <c r="DG55" i="1"/>
  <c r="A56" i="1"/>
  <c r="DG56" i="1"/>
  <c r="A57" i="1"/>
  <c r="DG57" i="1"/>
  <c r="A58" i="1"/>
  <c r="DG58" i="1"/>
  <c r="A59" i="1"/>
  <c r="DG59" i="1"/>
  <c r="A60" i="1"/>
  <c r="DG60" i="1"/>
  <c r="A61" i="1"/>
  <c r="DG61" i="1"/>
  <c r="A62" i="1"/>
  <c r="DG62" i="1"/>
  <c r="A63" i="1"/>
  <c r="DG63" i="1"/>
  <c r="A64" i="1"/>
  <c r="DG64" i="1"/>
  <c r="A65" i="1"/>
  <c r="DG65" i="1"/>
  <c r="A66" i="1"/>
  <c r="DG66" i="1"/>
  <c r="A67" i="1"/>
  <c r="DG67" i="1"/>
  <c r="A68" i="1"/>
  <c r="DG68" i="1"/>
  <c r="A69" i="1"/>
  <c r="DG69" i="1"/>
  <c r="A70" i="1"/>
  <c r="DG70" i="1"/>
  <c r="A71" i="1"/>
  <c r="DG71" i="1"/>
  <c r="A72" i="1"/>
  <c r="DG72" i="1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C70" i="1" l="1"/>
  <c r="C85" i="3"/>
  <c r="C66" i="1"/>
  <c r="C81" i="3"/>
  <c r="C62" i="1"/>
  <c r="C77" i="3"/>
  <c r="C58" i="1"/>
  <c r="C73" i="3"/>
  <c r="C54" i="1"/>
  <c r="C69" i="3"/>
  <c r="C69" i="1"/>
  <c r="C84" i="3"/>
  <c r="C65" i="1"/>
  <c r="C80" i="3"/>
  <c r="C61" i="1"/>
  <c r="C76" i="3"/>
  <c r="C57" i="1"/>
  <c r="C72" i="3"/>
  <c r="C53" i="1"/>
  <c r="C68" i="3"/>
  <c r="C72" i="1"/>
  <c r="C87" i="3"/>
  <c r="C68" i="1"/>
  <c r="C83" i="3"/>
  <c r="C64" i="1"/>
  <c r="C79" i="3"/>
  <c r="C60" i="1"/>
  <c r="C75" i="3"/>
  <c r="C56" i="1"/>
  <c r="C71" i="3"/>
  <c r="C52" i="1"/>
  <c r="C67" i="3"/>
  <c r="C71" i="1"/>
  <c r="C86" i="3"/>
  <c r="C67" i="1"/>
  <c r="C82" i="3"/>
  <c r="C63" i="1"/>
  <c r="C78" i="3"/>
  <c r="C59" i="1"/>
  <c r="C74" i="3"/>
  <c r="C55" i="1"/>
  <c r="C70" i="3"/>
  <c r="C51" i="1"/>
  <c r="C66" i="3"/>
  <c r="C11" i="2"/>
  <c r="B19" i="3"/>
  <c r="C23" i="1"/>
  <c r="C22" i="1"/>
  <c r="C21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13" i="3" l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C11" i="1"/>
  <c r="C48" i="1" l="1"/>
  <c r="C63" i="3"/>
  <c r="C44" i="1"/>
  <c r="C59" i="3"/>
  <c r="C40" i="1"/>
  <c r="C55" i="3"/>
  <c r="C36" i="1"/>
  <c r="C51" i="3"/>
  <c r="C32" i="1"/>
  <c r="C47" i="3"/>
  <c r="C28" i="1"/>
  <c r="C43" i="3"/>
  <c r="C39" i="3"/>
  <c r="C47" i="1"/>
  <c r="C62" i="3"/>
  <c r="C43" i="1"/>
  <c r="C58" i="3"/>
  <c r="C39" i="1"/>
  <c r="C54" i="3"/>
  <c r="C35" i="1"/>
  <c r="C50" i="3"/>
  <c r="C31" i="1"/>
  <c r="C46" i="3"/>
  <c r="C27" i="1"/>
  <c r="C42" i="3"/>
  <c r="C50" i="1"/>
  <c r="C65" i="3"/>
  <c r="C46" i="1"/>
  <c r="C61" i="3"/>
  <c r="C42" i="1"/>
  <c r="C57" i="3"/>
  <c r="C38" i="1"/>
  <c r="C53" i="3"/>
  <c r="C34" i="1"/>
  <c r="C49" i="3"/>
  <c r="C30" i="1"/>
  <c r="C45" i="3"/>
  <c r="C26" i="1"/>
  <c r="C41" i="3"/>
  <c r="C49" i="1"/>
  <c r="C64" i="3"/>
  <c r="C45" i="1"/>
  <c r="C60" i="3"/>
  <c r="C41" i="1"/>
  <c r="C56" i="3"/>
  <c r="C37" i="1"/>
  <c r="C52" i="3"/>
  <c r="C33" i="1"/>
  <c r="C48" i="3"/>
  <c r="C29" i="1"/>
  <c r="C44" i="3"/>
  <c r="C40" i="3"/>
  <c r="E13" i="3"/>
  <c r="D12" i="3"/>
  <c r="D88" i="3"/>
  <c r="E88" i="3" s="1"/>
  <c r="F88" i="3" s="1"/>
  <c r="G88" i="3" s="1"/>
  <c r="H88" i="3" s="1"/>
  <c r="I88" i="3" s="1"/>
  <c r="J88" i="3" s="1"/>
  <c r="K88" i="3" s="1"/>
  <c r="L88" i="3" s="1"/>
  <c r="M88" i="3" s="1"/>
  <c r="N88" i="3" s="1"/>
  <c r="O88" i="3" s="1"/>
  <c r="P88" i="3" s="1"/>
  <c r="Q88" i="3" s="1"/>
  <c r="R88" i="3" s="1"/>
  <c r="S88" i="3" s="1"/>
  <c r="T88" i="3" s="1"/>
  <c r="U88" i="3" s="1"/>
  <c r="V88" i="3" s="1"/>
  <c r="W88" i="3" s="1"/>
  <c r="X88" i="3" s="1"/>
  <c r="Y88" i="3" s="1"/>
  <c r="Z88" i="3" s="1"/>
  <c r="AA88" i="3" s="1"/>
  <c r="AB88" i="3" s="1"/>
  <c r="AC88" i="3" s="1"/>
  <c r="AD88" i="3" s="1"/>
  <c r="AE88" i="3" s="1"/>
  <c r="AF88" i="3" s="1"/>
  <c r="AG88" i="3" s="1"/>
  <c r="AH88" i="3" s="1"/>
  <c r="AI88" i="3" s="1"/>
  <c r="AJ88" i="3" s="1"/>
  <c r="AK88" i="3" s="1"/>
  <c r="AL88" i="3" s="1"/>
  <c r="AM88" i="3" s="1"/>
  <c r="AN88" i="3" s="1"/>
  <c r="AO88" i="3" s="1"/>
  <c r="AP88" i="3" s="1"/>
  <c r="AQ88" i="3" s="1"/>
  <c r="AR88" i="3" s="1"/>
  <c r="AS88" i="3" s="1"/>
  <c r="AT88" i="3" s="1"/>
  <c r="AU88" i="3" s="1"/>
  <c r="AV88" i="3" s="1"/>
  <c r="AW88" i="3" s="1"/>
  <c r="AX88" i="3" s="1"/>
  <c r="AY88" i="3" s="1"/>
  <c r="AZ88" i="3" s="1"/>
  <c r="BA88" i="3" s="1"/>
  <c r="BB88" i="3" s="1"/>
  <c r="BC88" i="3" s="1"/>
  <c r="BD88" i="3" s="1"/>
  <c r="BE88" i="3" s="1"/>
  <c r="BF88" i="3" s="1"/>
  <c r="BG88" i="3" s="1"/>
  <c r="BH88" i="3" s="1"/>
  <c r="BI88" i="3" s="1"/>
  <c r="BJ88" i="3" s="1"/>
  <c r="BK88" i="3" s="1"/>
  <c r="BL88" i="3" s="1"/>
  <c r="BM88" i="3" s="1"/>
  <c r="BN88" i="3" s="1"/>
  <c r="BO88" i="3" s="1"/>
  <c r="BP88" i="3" s="1"/>
  <c r="BQ88" i="3" s="1"/>
  <c r="BR88" i="3" s="1"/>
  <c r="BS88" i="3" s="1"/>
  <c r="BT88" i="3" s="1"/>
  <c r="BU88" i="3" s="1"/>
  <c r="BV88" i="3" s="1"/>
  <c r="BW88" i="3" s="1"/>
  <c r="BX88" i="3" s="1"/>
  <c r="BY88" i="3" s="1"/>
  <c r="BZ88" i="3" s="1"/>
  <c r="CA88" i="3" s="1"/>
  <c r="CB88" i="3" s="1"/>
  <c r="CC88" i="3" s="1"/>
  <c r="CD88" i="3" s="1"/>
  <c r="CE88" i="3" s="1"/>
  <c r="CF88" i="3" s="1"/>
  <c r="CG88" i="3" s="1"/>
  <c r="CH88" i="3" s="1"/>
  <c r="CI88" i="3" s="1"/>
  <c r="CJ88" i="3" s="1"/>
  <c r="CK88" i="3" s="1"/>
  <c r="CL88" i="3" s="1"/>
  <c r="CM88" i="3" s="1"/>
  <c r="CN88" i="3" s="1"/>
  <c r="CO88" i="3" s="1"/>
  <c r="CP88" i="3" s="1"/>
  <c r="CQ88" i="3" s="1"/>
  <c r="CR88" i="3" s="1"/>
  <c r="CS88" i="3" s="1"/>
  <c r="CT88" i="3" s="1"/>
  <c r="CU88" i="3" s="1"/>
  <c r="CV88" i="3" s="1"/>
  <c r="CW88" i="3" s="1"/>
  <c r="CX88" i="3" s="1"/>
  <c r="CY88" i="3" s="1"/>
  <c r="CZ88" i="3" s="1"/>
  <c r="DA88" i="3" s="1"/>
  <c r="DB88" i="3" s="1"/>
  <c r="DC88" i="3" s="1"/>
  <c r="DD88" i="3" s="1"/>
  <c r="DE88" i="3" s="1"/>
  <c r="DF88" i="3" s="1"/>
  <c r="DG88" i="3" s="1"/>
  <c r="DH88" i="3" s="1"/>
  <c r="DI88" i="3" s="1"/>
  <c r="DJ88" i="3" s="1"/>
  <c r="DK88" i="3" s="1"/>
  <c r="DL88" i="3" s="1"/>
  <c r="DM88" i="3" s="1"/>
  <c r="DN88" i="3" s="1"/>
  <c r="DO88" i="3" s="1"/>
  <c r="DP88" i="3" s="1"/>
  <c r="DQ88" i="3" s="1"/>
  <c r="DR88" i="3" s="1"/>
  <c r="DS88" i="3" s="1"/>
  <c r="DT88" i="3" s="1"/>
  <c r="DU88" i="3" s="1"/>
  <c r="DV88" i="3" s="1"/>
  <c r="DW88" i="3" s="1"/>
  <c r="DX88" i="3" s="1"/>
  <c r="DY88" i="3" s="1"/>
  <c r="DZ88" i="3" s="1"/>
  <c r="EA88" i="3" s="1"/>
  <c r="EB88" i="3" s="1"/>
  <c r="EC88" i="3" s="1"/>
  <c r="ED88" i="3" s="1"/>
  <c r="EE88" i="3" s="1"/>
  <c r="EF88" i="3" s="1"/>
  <c r="EG88" i="3" s="1"/>
  <c r="EH88" i="3" s="1"/>
  <c r="EI88" i="3" s="1"/>
  <c r="EJ88" i="3" s="1"/>
  <c r="EK88" i="3" s="1"/>
  <c r="EL88" i="3" s="1"/>
  <c r="EM88" i="3" s="1"/>
  <c r="EN88" i="3" s="1"/>
  <c r="EO88" i="3" s="1"/>
  <c r="EP88" i="3" s="1"/>
  <c r="EQ88" i="3" s="1"/>
  <c r="ER88" i="3" s="1"/>
  <c r="ES88" i="3" s="1"/>
  <c r="ET88" i="3" s="1"/>
  <c r="EU88" i="3" s="1"/>
  <c r="EV88" i="3" s="1"/>
  <c r="EW88" i="3" s="1"/>
  <c r="EX88" i="3" s="1"/>
  <c r="EY88" i="3" s="1"/>
  <c r="EZ88" i="3" s="1"/>
  <c r="FA88" i="3" s="1"/>
  <c r="FB88" i="3" s="1"/>
  <c r="FC88" i="3" s="1"/>
  <c r="FD88" i="3" s="1"/>
  <c r="FE88" i="3" s="1"/>
  <c r="E12" i="3"/>
  <c r="W10" i="1"/>
  <c r="B15" i="1"/>
  <c r="B16" i="1"/>
  <c r="A22" i="1"/>
  <c r="A23" i="1"/>
  <c r="B75" i="1"/>
  <c r="B17" i="1"/>
  <c r="D11" i="2"/>
  <c r="C8" i="2"/>
  <c r="D8" i="2" s="1"/>
  <c r="C7" i="2"/>
  <c r="D7" i="2" s="1"/>
  <c r="F13" i="3" l="1"/>
  <c r="E15" i="3" s="1"/>
  <c r="E16" i="3"/>
  <c r="F12" i="3"/>
  <c r="E20" i="3"/>
  <c r="E17" i="3"/>
  <c r="E19" i="3"/>
  <c r="C9" i="2"/>
  <c r="D9" i="2" s="1"/>
  <c r="B19" i="1"/>
  <c r="D13" i="1" s="1"/>
  <c r="E18" i="3" l="1"/>
  <c r="G13" i="3"/>
  <c r="G12" i="3" s="1"/>
  <c r="D12" i="1"/>
  <c r="F17" i="3" l="1"/>
  <c r="F15" i="3"/>
  <c r="F19" i="3"/>
  <c r="F16" i="3"/>
  <c r="F18" i="3"/>
  <c r="F20" i="3"/>
  <c r="H13" i="3"/>
  <c r="G16" i="3" s="1"/>
  <c r="D73" i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AD73" i="1" s="1"/>
  <c r="AE73" i="1" s="1"/>
  <c r="AF73" i="1" s="1"/>
  <c r="AG73" i="1" s="1"/>
  <c r="AH73" i="1" s="1"/>
  <c r="AI73" i="1" s="1"/>
  <c r="AJ73" i="1" s="1"/>
  <c r="AK73" i="1" s="1"/>
  <c r="AL73" i="1" s="1"/>
  <c r="AM73" i="1" s="1"/>
  <c r="AN73" i="1" s="1"/>
  <c r="AO73" i="1" s="1"/>
  <c r="AP73" i="1" s="1"/>
  <c r="AQ73" i="1" s="1"/>
  <c r="AR73" i="1" s="1"/>
  <c r="AS73" i="1" s="1"/>
  <c r="AT73" i="1" s="1"/>
  <c r="AU73" i="1" s="1"/>
  <c r="AV73" i="1" s="1"/>
  <c r="AW73" i="1" s="1"/>
  <c r="AX73" i="1" s="1"/>
  <c r="AY73" i="1" s="1"/>
  <c r="AZ73" i="1" s="1"/>
  <c r="BA73" i="1" s="1"/>
  <c r="BB73" i="1" s="1"/>
  <c r="BC73" i="1" s="1"/>
  <c r="BD73" i="1" s="1"/>
  <c r="BE73" i="1" s="1"/>
  <c r="BF73" i="1" s="1"/>
  <c r="BG73" i="1" s="1"/>
  <c r="BH73" i="1" s="1"/>
  <c r="BI73" i="1" s="1"/>
  <c r="BJ73" i="1" s="1"/>
  <c r="BK73" i="1" s="1"/>
  <c r="BL73" i="1" s="1"/>
  <c r="BM73" i="1" s="1"/>
  <c r="BN73" i="1" s="1"/>
  <c r="BO73" i="1" s="1"/>
  <c r="BP73" i="1" s="1"/>
  <c r="BQ73" i="1" s="1"/>
  <c r="BR73" i="1" s="1"/>
  <c r="BS73" i="1" s="1"/>
  <c r="BT73" i="1" s="1"/>
  <c r="BU73" i="1" s="1"/>
  <c r="BV73" i="1" s="1"/>
  <c r="BW73" i="1" s="1"/>
  <c r="BX73" i="1" s="1"/>
  <c r="BY73" i="1" s="1"/>
  <c r="BZ73" i="1" s="1"/>
  <c r="CA73" i="1" s="1"/>
  <c r="CB73" i="1" s="1"/>
  <c r="CC73" i="1" s="1"/>
  <c r="CD73" i="1" s="1"/>
  <c r="CE73" i="1" s="1"/>
  <c r="CF73" i="1" s="1"/>
  <c r="CG73" i="1" s="1"/>
  <c r="CH73" i="1" s="1"/>
  <c r="CI73" i="1" s="1"/>
  <c r="CJ73" i="1" s="1"/>
  <c r="CK73" i="1" s="1"/>
  <c r="CL73" i="1" s="1"/>
  <c r="CM73" i="1" s="1"/>
  <c r="CN73" i="1" s="1"/>
  <c r="CO73" i="1" s="1"/>
  <c r="CP73" i="1" s="1"/>
  <c r="CQ73" i="1" s="1"/>
  <c r="CR73" i="1" s="1"/>
  <c r="CS73" i="1" s="1"/>
  <c r="CT73" i="1" s="1"/>
  <c r="CU73" i="1" s="1"/>
  <c r="CV73" i="1" s="1"/>
  <c r="CW73" i="1" s="1"/>
  <c r="CX73" i="1" s="1"/>
  <c r="CY73" i="1" s="1"/>
  <c r="CZ73" i="1" s="1"/>
  <c r="DA73" i="1" s="1"/>
  <c r="DB73" i="1" s="1"/>
  <c r="DC73" i="1" s="1"/>
  <c r="DD73" i="1" s="1"/>
  <c r="DE73" i="1" s="1"/>
  <c r="DF73" i="1" s="1"/>
  <c r="E13" i="1"/>
  <c r="E12" i="1" s="1"/>
  <c r="G15" i="3" l="1"/>
  <c r="G19" i="3"/>
  <c r="G18" i="3"/>
  <c r="I13" i="3"/>
  <c r="H15" i="3" s="1"/>
  <c r="G17" i="3"/>
  <c r="G20" i="3"/>
  <c r="H12" i="3"/>
  <c r="F13" i="1"/>
  <c r="F12" i="1" s="1"/>
  <c r="H17" i="3" l="1"/>
  <c r="H19" i="3"/>
  <c r="H16" i="3"/>
  <c r="H18" i="3"/>
  <c r="I12" i="3"/>
  <c r="J13" i="3"/>
  <c r="I20" i="3" s="1"/>
  <c r="H20" i="3"/>
  <c r="G13" i="1"/>
  <c r="G12" i="1" s="1"/>
  <c r="E20" i="1"/>
  <c r="E16" i="1"/>
  <c r="E19" i="1"/>
  <c r="E18" i="1"/>
  <c r="E15" i="1"/>
  <c r="E17" i="1"/>
  <c r="F19" i="1" l="1"/>
  <c r="I15" i="3"/>
  <c r="I18" i="3"/>
  <c r="I16" i="3"/>
  <c r="I17" i="3"/>
  <c r="J12" i="3"/>
  <c r="H13" i="1"/>
  <c r="H12" i="1" s="1"/>
  <c r="I19" i="3"/>
  <c r="K13" i="3"/>
  <c r="F18" i="1"/>
  <c r="F20" i="1"/>
  <c r="F15" i="1"/>
  <c r="F16" i="1"/>
  <c r="F17" i="1"/>
  <c r="G20" i="1"/>
  <c r="I13" i="1"/>
  <c r="H20" i="1" s="1"/>
  <c r="G15" i="1"/>
  <c r="G18" i="1"/>
  <c r="G19" i="1"/>
  <c r="G16" i="1"/>
  <c r="G17" i="1" l="1"/>
  <c r="J20" i="3"/>
  <c r="L13" i="3"/>
  <c r="K17" i="3" s="1"/>
  <c r="K12" i="3"/>
  <c r="J19" i="3"/>
  <c r="J16" i="3"/>
  <c r="J18" i="3"/>
  <c r="J15" i="3"/>
  <c r="J17" i="3"/>
  <c r="I12" i="1"/>
  <c r="J13" i="1"/>
  <c r="J12" i="1" s="1"/>
  <c r="H17" i="1"/>
  <c r="H15" i="1"/>
  <c r="H18" i="1"/>
  <c r="H16" i="1"/>
  <c r="H19" i="1"/>
  <c r="K20" i="3" l="1"/>
  <c r="M13" i="3"/>
  <c r="M12" i="3" s="1"/>
  <c r="K19" i="3"/>
  <c r="L12" i="3"/>
  <c r="K18" i="3"/>
  <c r="K15" i="3"/>
  <c r="K16" i="3"/>
  <c r="I20" i="1"/>
  <c r="K13" i="1"/>
  <c r="K12" i="1" s="1"/>
  <c r="I17" i="1"/>
  <c r="I15" i="1"/>
  <c r="I18" i="1"/>
  <c r="I19" i="1"/>
  <c r="I16" i="1"/>
  <c r="L18" i="3" l="1"/>
  <c r="L16" i="3"/>
  <c r="L19" i="3"/>
  <c r="L15" i="3"/>
  <c r="N13" i="3"/>
  <c r="M16" i="3" s="1"/>
  <c r="L17" i="3"/>
  <c r="J20" i="1"/>
  <c r="L13" i="1"/>
  <c r="K20" i="1" s="1"/>
  <c r="J15" i="1"/>
  <c r="J18" i="1"/>
  <c r="J17" i="1"/>
  <c r="J16" i="1"/>
  <c r="J19" i="1"/>
  <c r="M19" i="3" l="1"/>
  <c r="N12" i="3"/>
  <c r="M18" i="3"/>
  <c r="O13" i="3"/>
  <c r="N17" i="3" s="1"/>
  <c r="M15" i="3"/>
  <c r="M17" i="3"/>
  <c r="M20" i="3"/>
  <c r="L12" i="1"/>
  <c r="M13" i="1"/>
  <c r="M12" i="1" s="1"/>
  <c r="K15" i="1"/>
  <c r="K17" i="1"/>
  <c r="K18" i="1"/>
  <c r="K16" i="1"/>
  <c r="K19" i="1"/>
  <c r="O12" i="3" l="1"/>
  <c r="P13" i="3"/>
  <c r="O16" i="3" s="1"/>
  <c r="N19" i="3"/>
  <c r="N15" i="3"/>
  <c r="N18" i="3"/>
  <c r="N20" i="3"/>
  <c r="N16" i="3"/>
  <c r="N13" i="1"/>
  <c r="N12" i="1" s="1"/>
  <c r="L15" i="1"/>
  <c r="L17" i="1"/>
  <c r="L18" i="1"/>
  <c r="L16" i="1"/>
  <c r="L19" i="1"/>
  <c r="O17" i="3" l="1"/>
  <c r="O19" i="3"/>
  <c r="O15" i="3"/>
  <c r="M20" i="1"/>
  <c r="O18" i="3"/>
  <c r="P12" i="3"/>
  <c r="Q13" i="3"/>
  <c r="P20" i="3" s="1"/>
  <c r="P17" i="3"/>
  <c r="O20" i="3"/>
  <c r="O13" i="1"/>
  <c r="O12" i="1" s="1"/>
  <c r="M17" i="1"/>
  <c r="M15" i="1"/>
  <c r="M18" i="1"/>
  <c r="M19" i="1"/>
  <c r="M16" i="1"/>
  <c r="P19" i="3" l="1"/>
  <c r="Q12" i="3"/>
  <c r="N20" i="1"/>
  <c r="P18" i="3"/>
  <c r="P15" i="3"/>
  <c r="R13" i="3"/>
  <c r="Q20" i="3" s="1"/>
  <c r="P16" i="3"/>
  <c r="N17" i="1"/>
  <c r="P13" i="1"/>
  <c r="P12" i="1" s="1"/>
  <c r="N15" i="1"/>
  <c r="N18" i="1"/>
  <c r="N19" i="1"/>
  <c r="N16" i="1"/>
  <c r="Q16" i="3" l="1"/>
  <c r="R12" i="3"/>
  <c r="Q19" i="3"/>
  <c r="Q18" i="3"/>
  <c r="Q17" i="3"/>
  <c r="S13" i="3"/>
  <c r="R15" i="3" s="1"/>
  <c r="Q15" i="3"/>
  <c r="O20" i="1"/>
  <c r="Q13" i="1"/>
  <c r="Q12" i="1" s="1"/>
  <c r="O18" i="1"/>
  <c r="O15" i="1"/>
  <c r="O17" i="1"/>
  <c r="O16" i="1"/>
  <c r="O19" i="1"/>
  <c r="R16" i="3" l="1"/>
  <c r="R20" i="3"/>
  <c r="R17" i="3"/>
  <c r="R19" i="3"/>
  <c r="R18" i="3"/>
  <c r="S12" i="3"/>
  <c r="T13" i="3"/>
  <c r="S15" i="3" s="1"/>
  <c r="P20" i="1"/>
  <c r="R13" i="1"/>
  <c r="R12" i="1" s="1"/>
  <c r="P17" i="1"/>
  <c r="P15" i="1"/>
  <c r="P18" i="1"/>
  <c r="P19" i="1"/>
  <c r="P16" i="1"/>
  <c r="S17" i="3" l="1"/>
  <c r="O21" i="1"/>
  <c r="O78" i="1" s="1"/>
  <c r="S20" i="3"/>
  <c r="S16" i="3"/>
  <c r="T12" i="3"/>
  <c r="S19" i="3"/>
  <c r="S18" i="3"/>
  <c r="U13" i="3"/>
  <c r="T20" i="3" s="1"/>
  <c r="T19" i="3"/>
  <c r="Q20" i="1"/>
  <c r="S13" i="1"/>
  <c r="S12" i="1" s="1"/>
  <c r="Q18" i="1"/>
  <c r="Q15" i="1"/>
  <c r="Q17" i="1"/>
  <c r="Q19" i="1"/>
  <c r="Q16" i="1"/>
  <c r="P21" i="1" l="1"/>
  <c r="P78" i="1" s="1"/>
  <c r="T17" i="3"/>
  <c r="U12" i="3"/>
  <c r="T18" i="3"/>
  <c r="T16" i="3"/>
  <c r="V13" i="3"/>
  <c r="U15" i="3" s="1"/>
  <c r="T15" i="3"/>
  <c r="R20" i="1"/>
  <c r="T13" i="1"/>
  <c r="T12" i="1" s="1"/>
  <c r="R17" i="1"/>
  <c r="R15" i="1"/>
  <c r="R18" i="1"/>
  <c r="R19" i="1"/>
  <c r="R16" i="1"/>
  <c r="Q21" i="1" l="1"/>
  <c r="Q78" i="1" s="1"/>
  <c r="U19" i="3"/>
  <c r="V12" i="3"/>
  <c r="U18" i="3"/>
  <c r="W13" i="3"/>
  <c r="V16" i="3" s="1"/>
  <c r="U16" i="3"/>
  <c r="U17" i="3"/>
  <c r="U20" i="3"/>
  <c r="S15" i="1"/>
  <c r="S20" i="1"/>
  <c r="U13" i="1"/>
  <c r="U12" i="1" s="1"/>
  <c r="S17" i="1"/>
  <c r="S18" i="1"/>
  <c r="S16" i="1"/>
  <c r="S19" i="1"/>
  <c r="R21" i="1" l="1"/>
  <c r="R78" i="1" s="1"/>
  <c r="V20" i="3"/>
  <c r="V17" i="3"/>
  <c r="W12" i="3"/>
  <c r="V15" i="3"/>
  <c r="V19" i="3"/>
  <c r="T20" i="1"/>
  <c r="V18" i="3"/>
  <c r="X13" i="3"/>
  <c r="W15" i="3" s="1"/>
  <c r="W20" i="3"/>
  <c r="W16" i="3"/>
  <c r="W19" i="3"/>
  <c r="V13" i="1"/>
  <c r="V12" i="1" s="1"/>
  <c r="T15" i="1"/>
  <c r="T17" i="1"/>
  <c r="T18" i="1"/>
  <c r="T16" i="1"/>
  <c r="T19" i="1"/>
  <c r="S21" i="1" l="1"/>
  <c r="S78" i="1" s="1"/>
  <c r="X12" i="3"/>
  <c r="W17" i="3"/>
  <c r="U20" i="1"/>
  <c r="W18" i="3"/>
  <c r="Y13" i="3"/>
  <c r="X16" i="3" s="1"/>
  <c r="X15" i="3"/>
  <c r="Y12" i="3"/>
  <c r="X17" i="3"/>
  <c r="X18" i="3"/>
  <c r="W13" i="1"/>
  <c r="W12" i="1" s="1"/>
  <c r="U17" i="1"/>
  <c r="U15" i="1"/>
  <c r="U18" i="1"/>
  <c r="U19" i="1"/>
  <c r="U16" i="1"/>
  <c r="X19" i="3" l="1"/>
  <c r="T21" i="1"/>
  <c r="T78" i="1" s="1"/>
  <c r="V20" i="1"/>
  <c r="X20" i="3"/>
  <c r="Z13" i="3"/>
  <c r="Y18" i="3" s="1"/>
  <c r="Y15" i="3"/>
  <c r="X13" i="1"/>
  <c r="X12" i="1" s="1"/>
  <c r="V18" i="1"/>
  <c r="V17" i="1"/>
  <c r="V15" i="1"/>
  <c r="V19" i="1"/>
  <c r="V16" i="1"/>
  <c r="U21" i="1" l="1"/>
  <c r="U78" i="1" s="1"/>
  <c r="Y19" i="3"/>
  <c r="Z12" i="3"/>
  <c r="Y16" i="3"/>
  <c r="AA13" i="3"/>
  <c r="Z15" i="3" s="1"/>
  <c r="W20" i="1"/>
  <c r="Y17" i="3"/>
  <c r="Y20" i="3"/>
  <c r="Y13" i="1"/>
  <c r="Y12" i="1" s="1"/>
  <c r="X20" i="1"/>
  <c r="W18" i="1"/>
  <c r="W17" i="1"/>
  <c r="W15" i="1"/>
  <c r="W16" i="1"/>
  <c r="W19" i="1"/>
  <c r="V21" i="1" l="1"/>
  <c r="V78" i="1" s="1"/>
  <c r="Z18" i="3"/>
  <c r="AA12" i="3"/>
  <c r="Z19" i="3"/>
  <c r="Z17" i="3"/>
  <c r="AB13" i="3"/>
  <c r="AA16" i="3" s="1"/>
  <c r="AA18" i="3"/>
  <c r="Z16" i="3"/>
  <c r="Z13" i="1"/>
  <c r="Z12" i="1" s="1"/>
  <c r="X15" i="1"/>
  <c r="X18" i="1"/>
  <c r="X17" i="1"/>
  <c r="X16" i="1"/>
  <c r="X19" i="1"/>
  <c r="W21" i="1" l="1"/>
  <c r="W78" i="1" s="1"/>
  <c r="Y20" i="1"/>
  <c r="AB12" i="3"/>
  <c r="AC13" i="3"/>
  <c r="AB15" i="3" s="1"/>
  <c r="AA17" i="3"/>
  <c r="AA19" i="3"/>
  <c r="AA15" i="3"/>
  <c r="AA13" i="1"/>
  <c r="AA12" i="1" s="1"/>
  <c r="Y17" i="1"/>
  <c r="Y15" i="1"/>
  <c r="Y18" i="1"/>
  <c r="Y16" i="1"/>
  <c r="Y19" i="1"/>
  <c r="X21" i="1" l="1"/>
  <c r="X78" i="1" s="1"/>
  <c r="AB18" i="3"/>
  <c r="AB16" i="3"/>
  <c r="AB19" i="3"/>
  <c r="AB17" i="3"/>
  <c r="AD13" i="3"/>
  <c r="AC17" i="3" s="1"/>
  <c r="AC12" i="3"/>
  <c r="AB13" i="1"/>
  <c r="AB12" i="1" s="1"/>
  <c r="Z18" i="1"/>
  <c r="Z15" i="1"/>
  <c r="Z17" i="1"/>
  <c r="Z16" i="1"/>
  <c r="Z19" i="1"/>
  <c r="Y21" i="1" l="1"/>
  <c r="Y78" i="1" s="1"/>
  <c r="AC19" i="3"/>
  <c r="AE13" i="3"/>
  <c r="AD18" i="3" s="1"/>
  <c r="AD12" i="3"/>
  <c r="AC15" i="3"/>
  <c r="AC18" i="3"/>
  <c r="AC16" i="3"/>
  <c r="AA17" i="1"/>
  <c r="AC13" i="1"/>
  <c r="AC12" i="1" s="1"/>
  <c r="AA18" i="1"/>
  <c r="AA15" i="1"/>
  <c r="AA19" i="1"/>
  <c r="AA16" i="1"/>
  <c r="AB18" i="1" l="1"/>
  <c r="Z21" i="1"/>
  <c r="Z78" i="1" s="1"/>
  <c r="AD17" i="3"/>
  <c r="AF13" i="3"/>
  <c r="AE15" i="3" s="1"/>
  <c r="AD16" i="3"/>
  <c r="AD19" i="3"/>
  <c r="AD15" i="3"/>
  <c r="AE12" i="3"/>
  <c r="AD13" i="1"/>
  <c r="AD12" i="1" s="1"/>
  <c r="AB17" i="1"/>
  <c r="AB15" i="1"/>
  <c r="AB16" i="1"/>
  <c r="AB19" i="1"/>
  <c r="AA21" i="1" l="1"/>
  <c r="AA78" i="1" s="1"/>
  <c r="AE18" i="3"/>
  <c r="AF12" i="3"/>
  <c r="AE19" i="3"/>
  <c r="AE16" i="3"/>
  <c r="AG13" i="3"/>
  <c r="AF16" i="3" s="1"/>
  <c r="AF18" i="3"/>
  <c r="AE17" i="3"/>
  <c r="AE13" i="1"/>
  <c r="AE12" i="1" s="1"/>
  <c r="AC17" i="1"/>
  <c r="AC15" i="1"/>
  <c r="AC18" i="1"/>
  <c r="AC19" i="1"/>
  <c r="AC16" i="1"/>
  <c r="AB21" i="1" l="1"/>
  <c r="AB78" i="1" s="1"/>
  <c r="AF15" i="3"/>
  <c r="AH13" i="3"/>
  <c r="AG15" i="3" s="1"/>
  <c r="AF17" i="3"/>
  <c r="AF19" i="3"/>
  <c r="AG12" i="3"/>
  <c r="AF13" i="1"/>
  <c r="AF12" i="1" s="1"/>
  <c r="AD17" i="1"/>
  <c r="AD18" i="1"/>
  <c r="AD15" i="1"/>
  <c r="AD19" i="1"/>
  <c r="AD16" i="1"/>
  <c r="AC21" i="1" l="1"/>
  <c r="AC78" i="1" s="1"/>
  <c r="AG18" i="3"/>
  <c r="AG16" i="3"/>
  <c r="AG19" i="3"/>
  <c r="AH12" i="3"/>
  <c r="AI13" i="3"/>
  <c r="AH15" i="3" s="1"/>
  <c r="AH20" i="3"/>
  <c r="AG17" i="3"/>
  <c r="AG13" i="1"/>
  <c r="AG12" i="1" s="1"/>
  <c r="AE18" i="1"/>
  <c r="AE15" i="1"/>
  <c r="AE17" i="1"/>
  <c r="AE16" i="1"/>
  <c r="AE19" i="1"/>
  <c r="AD21" i="1" l="1"/>
  <c r="AD78" i="1" s="1"/>
  <c r="AH19" i="3"/>
  <c r="AH18" i="3"/>
  <c r="AJ13" i="3"/>
  <c r="AI16" i="3" s="1"/>
  <c r="AI17" i="3"/>
  <c r="AI12" i="3"/>
  <c r="AH17" i="3"/>
  <c r="AH16" i="3"/>
  <c r="AH13" i="1"/>
  <c r="AH12" i="1" s="1"/>
  <c r="AF15" i="1"/>
  <c r="AF18" i="1"/>
  <c r="AF17" i="1"/>
  <c r="AF16" i="1"/>
  <c r="AF19" i="1"/>
  <c r="AE21" i="1" l="1"/>
  <c r="AE78" i="1" s="1"/>
  <c r="AI19" i="3"/>
  <c r="AI20" i="3"/>
  <c r="AI18" i="3"/>
  <c r="AJ12" i="3"/>
  <c r="AK13" i="3"/>
  <c r="AK12" i="3" s="1"/>
  <c r="AJ15" i="3"/>
  <c r="AJ20" i="3"/>
  <c r="AJ17" i="3"/>
  <c r="AJ18" i="3"/>
  <c r="AI15" i="3"/>
  <c r="AI13" i="1"/>
  <c r="AH20" i="1" s="1"/>
  <c r="AG17" i="1"/>
  <c r="AG15" i="1"/>
  <c r="AG18" i="1"/>
  <c r="AG19" i="1"/>
  <c r="AG16" i="1"/>
  <c r="AF21" i="1" l="1"/>
  <c r="AF78" i="1" s="1"/>
  <c r="AJ19" i="3"/>
  <c r="AJ16" i="3"/>
  <c r="AL13" i="3"/>
  <c r="AK15" i="3" s="1"/>
  <c r="AK17" i="3"/>
  <c r="AI12" i="1"/>
  <c r="AJ13" i="1"/>
  <c r="AJ12" i="1" s="1"/>
  <c r="AH15" i="1"/>
  <c r="AH17" i="1"/>
  <c r="AH18" i="1"/>
  <c r="AH16" i="1"/>
  <c r="AH19" i="1"/>
  <c r="AG21" i="1" l="1"/>
  <c r="AG78" i="1" s="1"/>
  <c r="AK18" i="3"/>
  <c r="AK20" i="3"/>
  <c r="AK16" i="3"/>
  <c r="AK19" i="3"/>
  <c r="AL12" i="3"/>
  <c r="AM13" i="3"/>
  <c r="AL16" i="3" s="1"/>
  <c r="AI20" i="1"/>
  <c r="AK13" i="1"/>
  <c r="AK12" i="1" s="1"/>
  <c r="AI17" i="1"/>
  <c r="AI15" i="1"/>
  <c r="AI18" i="1"/>
  <c r="AI16" i="1"/>
  <c r="AI19" i="1"/>
  <c r="AH21" i="1" l="1"/>
  <c r="AH78" i="1" s="1"/>
  <c r="AM12" i="3"/>
  <c r="AL18" i="3"/>
  <c r="AL15" i="3"/>
  <c r="AL17" i="3"/>
  <c r="AN13" i="3"/>
  <c r="AM20" i="3" s="1"/>
  <c r="AM18" i="3"/>
  <c r="AL19" i="3"/>
  <c r="AL20" i="3"/>
  <c r="AJ20" i="1"/>
  <c r="AL13" i="1"/>
  <c r="AK20" i="1" s="1"/>
  <c r="AJ15" i="1"/>
  <c r="AJ17" i="1"/>
  <c r="AJ18" i="1"/>
  <c r="AJ16" i="1"/>
  <c r="AJ19" i="1"/>
  <c r="AI21" i="1" l="1"/>
  <c r="AI78" i="1" s="1"/>
  <c r="AM15" i="3"/>
  <c r="AM19" i="3"/>
  <c r="AN12" i="3"/>
  <c r="AM17" i="3"/>
  <c r="AM16" i="3"/>
  <c r="AO13" i="3"/>
  <c r="AN17" i="3" s="1"/>
  <c r="AL12" i="1"/>
  <c r="AM13" i="1"/>
  <c r="AM12" i="1" s="1"/>
  <c r="AK17" i="1"/>
  <c r="AK15" i="1"/>
  <c r="AK18" i="1"/>
  <c r="AK16" i="1"/>
  <c r="AK19" i="1"/>
  <c r="AJ21" i="1" l="1"/>
  <c r="AJ78" i="1" s="1"/>
  <c r="AO12" i="3"/>
  <c r="AP13" i="3"/>
  <c r="AO15" i="3" s="1"/>
  <c r="AN19" i="3"/>
  <c r="AN15" i="3"/>
  <c r="AN18" i="3"/>
  <c r="AN16" i="3"/>
  <c r="AN20" i="3"/>
  <c r="AL20" i="1"/>
  <c r="AN13" i="1"/>
  <c r="AM20" i="1" s="1"/>
  <c r="AL15" i="1"/>
  <c r="AL17" i="1"/>
  <c r="AL18" i="1"/>
  <c r="AL16" i="1"/>
  <c r="AL19" i="1"/>
  <c r="AK21" i="1" l="1"/>
  <c r="AK78" i="1" s="1"/>
  <c r="AP12" i="3"/>
  <c r="AO20" i="3"/>
  <c r="AO18" i="3"/>
  <c r="AO17" i="3"/>
  <c r="AQ13" i="3"/>
  <c r="AQ12" i="3" s="1"/>
  <c r="AP15" i="3"/>
  <c r="AP17" i="3"/>
  <c r="AP19" i="3"/>
  <c r="AO19" i="3"/>
  <c r="AO16" i="3"/>
  <c r="AN12" i="1"/>
  <c r="AO13" i="1"/>
  <c r="AO12" i="1" s="1"/>
  <c r="AM15" i="1"/>
  <c r="AM17" i="1"/>
  <c r="AM18" i="1"/>
  <c r="AM16" i="1"/>
  <c r="AM19" i="1"/>
  <c r="AP16" i="3" l="1"/>
  <c r="AL21" i="1"/>
  <c r="AL78" i="1" s="1"/>
  <c r="AP20" i="3"/>
  <c r="AP18" i="3"/>
  <c r="AR13" i="3"/>
  <c r="AQ20" i="3" s="1"/>
  <c r="AR12" i="3"/>
  <c r="AN20" i="1"/>
  <c r="AP13" i="1"/>
  <c r="AO20" i="1" s="1"/>
  <c r="AN17" i="1"/>
  <c r="AN15" i="1"/>
  <c r="AN18" i="1"/>
  <c r="AN19" i="1"/>
  <c r="AN16" i="1"/>
  <c r="AM21" i="1" l="1"/>
  <c r="AM78" i="1" s="1"/>
  <c r="AQ15" i="3"/>
  <c r="AQ19" i="3"/>
  <c r="AQ17" i="3"/>
  <c r="AQ18" i="3"/>
  <c r="AS13" i="3"/>
  <c r="AR20" i="3" s="1"/>
  <c r="AQ16" i="3"/>
  <c r="AP12" i="1"/>
  <c r="AQ13" i="1"/>
  <c r="AQ12" i="1" s="1"/>
  <c r="AO17" i="1"/>
  <c r="AO15" i="1"/>
  <c r="AN21" i="1" s="1"/>
  <c r="AN78" i="1" s="1"/>
  <c r="AO18" i="1"/>
  <c r="AO19" i="1"/>
  <c r="AO16" i="1"/>
  <c r="AI75" i="1" l="1"/>
  <c r="AR18" i="3"/>
  <c r="AR15" i="3"/>
  <c r="AT13" i="3"/>
  <c r="AT12" i="3" s="1"/>
  <c r="AS17" i="3"/>
  <c r="AR17" i="3"/>
  <c r="AR16" i="3"/>
  <c r="AP20" i="1"/>
  <c r="AR19" i="3"/>
  <c r="AS12" i="3"/>
  <c r="AR13" i="1"/>
  <c r="AQ20" i="1" s="1"/>
  <c r="AP15" i="1"/>
  <c r="AP17" i="1"/>
  <c r="AP18" i="1"/>
  <c r="AP16" i="1"/>
  <c r="AP19" i="1"/>
  <c r="AS19" i="3" l="1"/>
  <c r="AS16" i="3"/>
  <c r="AS18" i="3"/>
  <c r="AS20" i="3"/>
  <c r="AU13" i="3"/>
  <c r="AT16" i="3"/>
  <c r="AT20" i="3"/>
  <c r="AT15" i="3"/>
  <c r="AT17" i="3"/>
  <c r="AT18" i="3"/>
  <c r="AT19" i="3"/>
  <c r="AS15" i="3"/>
  <c r="AR12" i="1"/>
  <c r="AS13" i="1"/>
  <c r="AR20" i="1" s="1"/>
  <c r="AQ17" i="1"/>
  <c r="AQ15" i="1"/>
  <c r="AQ18" i="1"/>
  <c r="AQ16" i="1"/>
  <c r="AQ19" i="1"/>
  <c r="AU12" i="3" l="1"/>
  <c r="AV13" i="3"/>
  <c r="AV12" i="3" s="1"/>
  <c r="AU20" i="3"/>
  <c r="AU17" i="3"/>
  <c r="AR17" i="1"/>
  <c r="AS12" i="1"/>
  <c r="AT13" i="1"/>
  <c r="AS20" i="1" s="1"/>
  <c r="AR18" i="1"/>
  <c r="AR15" i="1"/>
  <c r="AR19" i="1"/>
  <c r="AR16" i="1"/>
  <c r="AU19" i="3" l="1"/>
  <c r="AU18" i="3"/>
  <c r="AU15" i="3"/>
  <c r="AW13" i="3"/>
  <c r="AW12" i="3" s="1"/>
  <c r="AV15" i="3"/>
  <c r="AV17" i="3"/>
  <c r="AV19" i="3"/>
  <c r="AU16" i="3"/>
  <c r="AT12" i="1"/>
  <c r="AU13" i="1"/>
  <c r="AT20" i="1" s="1"/>
  <c r="AS15" i="1"/>
  <c r="AS17" i="1"/>
  <c r="AS18" i="1"/>
  <c r="AS19" i="1"/>
  <c r="AS16" i="1"/>
  <c r="AV16" i="3" l="1"/>
  <c r="AV18" i="3"/>
  <c r="AV20" i="3"/>
  <c r="AX13" i="3"/>
  <c r="AW17" i="3" s="1"/>
  <c r="AU12" i="1"/>
  <c r="AV13" i="1"/>
  <c r="AU20" i="1" s="1"/>
  <c r="AT15" i="1"/>
  <c r="AT17" i="1"/>
  <c r="AT18" i="1"/>
  <c r="AT16" i="1"/>
  <c r="AT19" i="1"/>
  <c r="AW20" i="3" l="1"/>
  <c r="AX20" i="3"/>
  <c r="AY13" i="3"/>
  <c r="AX15" i="3"/>
  <c r="AX16" i="3"/>
  <c r="AY12" i="3"/>
  <c r="AX17" i="3"/>
  <c r="AX19" i="3"/>
  <c r="AW19" i="3"/>
  <c r="AW16" i="3"/>
  <c r="AW18" i="3"/>
  <c r="AX12" i="3"/>
  <c r="AW15" i="3"/>
  <c r="AV12" i="1"/>
  <c r="AW13" i="1"/>
  <c r="AW12" i="1" s="1"/>
  <c r="AV20" i="1"/>
  <c r="AU15" i="1"/>
  <c r="AU17" i="1"/>
  <c r="AU18" i="1"/>
  <c r="AU19" i="1"/>
  <c r="AU16" i="1"/>
  <c r="AX18" i="3" l="1"/>
  <c r="AZ13" i="3"/>
  <c r="AY15" i="3" s="1"/>
  <c r="AX13" i="1"/>
  <c r="AW20" i="1" s="1"/>
  <c r="AV17" i="1"/>
  <c r="AV15" i="1"/>
  <c r="AV18" i="1"/>
  <c r="AV19" i="1"/>
  <c r="AV16" i="1"/>
  <c r="AY18" i="3" l="1"/>
  <c r="AZ12" i="3"/>
  <c r="AY19" i="3"/>
  <c r="BA13" i="3"/>
  <c r="BA12" i="3" s="1"/>
  <c r="AY17" i="3"/>
  <c r="AY20" i="3"/>
  <c r="AY16" i="3"/>
  <c r="AW18" i="1"/>
  <c r="AX12" i="1"/>
  <c r="AY13" i="1"/>
  <c r="AX20" i="1" s="1"/>
  <c r="AW15" i="1"/>
  <c r="AW17" i="1"/>
  <c r="AW16" i="1"/>
  <c r="AW19" i="1"/>
  <c r="AZ19" i="3" l="1"/>
  <c r="AZ17" i="3"/>
  <c r="AZ16" i="3"/>
  <c r="BB13" i="3"/>
  <c r="BB12" i="3" s="1"/>
  <c r="AZ18" i="3"/>
  <c r="AZ20" i="3"/>
  <c r="AZ15" i="3"/>
  <c r="AY12" i="1"/>
  <c r="AZ13" i="1"/>
  <c r="AY20" i="1" s="1"/>
  <c r="AX17" i="1"/>
  <c r="AX15" i="1"/>
  <c r="AX18" i="1"/>
  <c r="AX19" i="1"/>
  <c r="AX16" i="1"/>
  <c r="BA16" i="3" l="1"/>
  <c r="BA19" i="3"/>
  <c r="BA20" i="3"/>
  <c r="BA17" i="3"/>
  <c r="BA18" i="3"/>
  <c r="BC13" i="3"/>
  <c r="BB18" i="3" s="1"/>
  <c r="BA15" i="3"/>
  <c r="AZ12" i="1"/>
  <c r="BA13" i="1"/>
  <c r="BA12" i="1" s="1"/>
  <c r="AY17" i="1"/>
  <c r="AY15" i="1"/>
  <c r="AY18" i="1"/>
  <c r="AY19" i="1"/>
  <c r="AY16" i="1"/>
  <c r="BC12" i="3" l="1"/>
  <c r="BD13" i="3"/>
  <c r="BC20" i="3" s="1"/>
  <c r="BB15" i="3"/>
  <c r="BB19" i="3"/>
  <c r="BB16" i="3"/>
  <c r="BB17" i="3"/>
  <c r="BB20" i="3"/>
  <c r="AZ20" i="1"/>
  <c r="BB13" i="1"/>
  <c r="BA20" i="1" s="1"/>
  <c r="AZ15" i="1"/>
  <c r="AZ17" i="1"/>
  <c r="AZ18" i="1"/>
  <c r="AZ19" i="1"/>
  <c r="AZ16" i="1"/>
  <c r="BC19" i="3" l="1"/>
  <c r="BC15" i="3"/>
  <c r="BC16" i="3"/>
  <c r="BC17" i="3"/>
  <c r="BC18" i="3"/>
  <c r="BE13" i="3"/>
  <c r="BD16" i="3" s="1"/>
  <c r="BD20" i="3"/>
  <c r="BD18" i="3"/>
  <c r="BD12" i="3"/>
  <c r="BB12" i="1"/>
  <c r="BC13" i="1"/>
  <c r="BB20" i="1" s="1"/>
  <c r="BA18" i="1"/>
  <c r="BA15" i="1"/>
  <c r="BA17" i="1"/>
  <c r="BA16" i="1"/>
  <c r="BA19" i="1"/>
  <c r="BD17" i="3" l="1"/>
  <c r="BD19" i="3"/>
  <c r="BD15" i="3"/>
  <c r="BE12" i="3"/>
  <c r="BF13" i="3"/>
  <c r="BE20" i="3" s="1"/>
  <c r="BE16" i="3"/>
  <c r="BC12" i="1"/>
  <c r="BD13" i="1"/>
  <c r="BC20" i="1" s="1"/>
  <c r="BB15" i="1"/>
  <c r="BB17" i="1"/>
  <c r="BB18" i="1"/>
  <c r="BB19" i="1"/>
  <c r="BB16" i="1"/>
  <c r="BE19" i="3" l="1"/>
  <c r="BF12" i="3"/>
  <c r="BE17" i="3"/>
  <c r="BE18" i="3"/>
  <c r="BG13" i="3"/>
  <c r="BF17" i="3" s="1"/>
  <c r="BF20" i="3"/>
  <c r="BE15" i="3"/>
  <c r="BD12" i="1"/>
  <c r="BE13" i="1"/>
  <c r="BD20" i="1" s="1"/>
  <c r="BC17" i="1"/>
  <c r="BC15" i="1"/>
  <c r="BC18" i="1"/>
  <c r="BC16" i="1"/>
  <c r="BC19" i="1"/>
  <c r="BF19" i="3" l="1"/>
  <c r="BH13" i="3"/>
  <c r="BG16" i="3" s="1"/>
  <c r="BF15" i="3"/>
  <c r="BG12" i="3"/>
  <c r="BF18" i="3"/>
  <c r="BF16" i="3"/>
  <c r="BE12" i="1"/>
  <c r="BF13" i="1"/>
  <c r="BE20" i="1" s="1"/>
  <c r="BD18" i="1"/>
  <c r="BD17" i="1"/>
  <c r="BD15" i="1"/>
  <c r="BD16" i="1"/>
  <c r="BD19" i="1"/>
  <c r="BG18" i="3" l="1"/>
  <c r="BG15" i="3"/>
  <c r="BG19" i="3"/>
  <c r="BH12" i="3"/>
  <c r="BH20" i="3"/>
  <c r="BI13" i="3"/>
  <c r="BH16" i="3" s="1"/>
  <c r="BG17" i="3"/>
  <c r="BG20" i="3"/>
  <c r="BF12" i="1"/>
  <c r="BG13" i="1"/>
  <c r="BG12" i="1" s="1"/>
  <c r="BE17" i="1"/>
  <c r="BE15" i="1"/>
  <c r="BE18" i="1"/>
  <c r="BE16" i="1"/>
  <c r="BE19" i="1"/>
  <c r="BH19" i="3" l="1"/>
  <c r="BH18" i="3"/>
  <c r="BH17" i="3"/>
  <c r="BH15" i="3"/>
  <c r="BI12" i="3"/>
  <c r="BJ13" i="3"/>
  <c r="BI16" i="3" s="1"/>
  <c r="BF20" i="1"/>
  <c r="BH13" i="1"/>
  <c r="BG20" i="1" s="1"/>
  <c r="BF17" i="1"/>
  <c r="BF15" i="1"/>
  <c r="BF18" i="1"/>
  <c r="BF16" i="1"/>
  <c r="BF19" i="1"/>
  <c r="BI17" i="3" l="1"/>
  <c r="BI19" i="3"/>
  <c r="BI20" i="3"/>
  <c r="BI18" i="3"/>
  <c r="BJ12" i="3"/>
  <c r="BK13" i="3"/>
  <c r="BK12" i="3" s="1"/>
  <c r="BJ20" i="3"/>
  <c r="BI15" i="3"/>
  <c r="BG18" i="1"/>
  <c r="BH12" i="1"/>
  <c r="BI13" i="1"/>
  <c r="BH20" i="1" s="1"/>
  <c r="BG17" i="1"/>
  <c r="BG15" i="1"/>
  <c r="BG16" i="1"/>
  <c r="BG19" i="1"/>
  <c r="BJ18" i="3" l="1"/>
  <c r="BJ16" i="3"/>
  <c r="BJ17" i="3"/>
  <c r="BJ15" i="3"/>
  <c r="BJ19" i="3"/>
  <c r="BL13" i="3"/>
  <c r="BK16" i="3" s="1"/>
  <c r="BI12" i="1"/>
  <c r="BJ13" i="1"/>
  <c r="BI20" i="1" s="1"/>
  <c r="BH18" i="1"/>
  <c r="BH17" i="1"/>
  <c r="BH15" i="1"/>
  <c r="BH16" i="1"/>
  <c r="BH19" i="1"/>
  <c r="BJ12" i="1" l="1"/>
  <c r="BK17" i="3"/>
  <c r="BK15" i="3"/>
  <c r="BK18" i="3"/>
  <c r="BK19" i="3"/>
  <c r="BM13" i="3"/>
  <c r="BM12" i="3" s="1"/>
  <c r="BL12" i="3"/>
  <c r="BK20" i="3"/>
  <c r="BK13" i="1"/>
  <c r="BJ20" i="1" s="1"/>
  <c r="BI18" i="1"/>
  <c r="BI15" i="1"/>
  <c r="BI17" i="1"/>
  <c r="BI16" i="1"/>
  <c r="BI19" i="1"/>
  <c r="BL18" i="3" l="1"/>
  <c r="BL20" i="3"/>
  <c r="BL19" i="3"/>
  <c r="BL16" i="3"/>
  <c r="BL17" i="3"/>
  <c r="BL15" i="3"/>
  <c r="BN13" i="3"/>
  <c r="BM16" i="3" s="1"/>
  <c r="BM15" i="3"/>
  <c r="BK12" i="1"/>
  <c r="BL13" i="1"/>
  <c r="BK20" i="1" s="1"/>
  <c r="BJ15" i="1"/>
  <c r="BJ17" i="1"/>
  <c r="BJ18" i="1"/>
  <c r="BJ16" i="1"/>
  <c r="BJ19" i="1"/>
  <c r="BM18" i="3" l="1"/>
  <c r="BM19" i="3"/>
  <c r="BM20" i="3"/>
  <c r="BM17" i="3"/>
  <c r="BN12" i="3"/>
  <c r="BO13" i="3"/>
  <c r="BN20" i="3" s="1"/>
  <c r="BL12" i="1"/>
  <c r="BM13" i="1"/>
  <c r="BL20" i="1" s="1"/>
  <c r="BK15" i="1"/>
  <c r="BK17" i="1"/>
  <c r="BK18" i="1"/>
  <c r="BK16" i="1"/>
  <c r="BK19" i="1"/>
  <c r="BN19" i="3" l="1"/>
  <c r="BO12" i="3"/>
  <c r="BN15" i="3"/>
  <c r="BN17" i="3"/>
  <c r="BN18" i="3"/>
  <c r="BP13" i="3"/>
  <c r="BO17" i="3" s="1"/>
  <c r="BN16" i="3"/>
  <c r="BM12" i="1"/>
  <c r="BN13" i="1"/>
  <c r="BM20" i="1" s="1"/>
  <c r="BL15" i="1"/>
  <c r="BL17" i="1"/>
  <c r="BL18" i="1"/>
  <c r="BL19" i="1"/>
  <c r="BL16" i="1"/>
  <c r="BO18" i="3" l="1"/>
  <c r="BQ13" i="3"/>
  <c r="BP16" i="3" s="1"/>
  <c r="BO15" i="3"/>
  <c r="BO20" i="3"/>
  <c r="BP12" i="3"/>
  <c r="BO19" i="3"/>
  <c r="BO16" i="3"/>
  <c r="BN12" i="1"/>
  <c r="BO13" i="1"/>
  <c r="BN20" i="1" s="1"/>
  <c r="BM15" i="1"/>
  <c r="BM17" i="1"/>
  <c r="BM18" i="1"/>
  <c r="BM19" i="1"/>
  <c r="BM16" i="1"/>
  <c r="BP17" i="3" l="1"/>
  <c r="BQ12" i="3"/>
  <c r="BP19" i="3"/>
  <c r="BP20" i="3"/>
  <c r="BP18" i="3"/>
  <c r="BP15" i="3"/>
  <c r="BR13" i="3"/>
  <c r="BQ16" i="3" s="1"/>
  <c r="BQ18" i="3"/>
  <c r="BO12" i="1"/>
  <c r="BP13" i="1"/>
  <c r="BO20" i="1" s="1"/>
  <c r="BN17" i="1"/>
  <c r="BN15" i="1"/>
  <c r="BN18" i="1"/>
  <c r="BN19" i="1"/>
  <c r="BN16" i="1"/>
  <c r="BQ17" i="3" l="1"/>
  <c r="BQ20" i="3"/>
  <c r="BQ15" i="3"/>
  <c r="BQ19" i="3"/>
  <c r="BR12" i="3"/>
  <c r="BS13" i="3"/>
  <c r="BR16" i="3" s="1"/>
  <c r="BR18" i="3"/>
  <c r="BP12" i="1"/>
  <c r="BQ13" i="1"/>
  <c r="BP20" i="1" s="1"/>
  <c r="BO18" i="1"/>
  <c r="BO17" i="1"/>
  <c r="BO15" i="1"/>
  <c r="BO16" i="1"/>
  <c r="BO19" i="1"/>
  <c r="BS12" i="3" l="1"/>
  <c r="BR19" i="3"/>
  <c r="BR17" i="3"/>
  <c r="BR20" i="3"/>
  <c r="BR15" i="3"/>
  <c r="BS15" i="3"/>
  <c r="BT13" i="3"/>
  <c r="BS20" i="3" s="1"/>
  <c r="BS18" i="3"/>
  <c r="BQ12" i="1"/>
  <c r="BR13" i="1"/>
  <c r="BQ20" i="1" s="1"/>
  <c r="BP18" i="1"/>
  <c r="BP17" i="1"/>
  <c r="BP15" i="1"/>
  <c r="BP19" i="1"/>
  <c r="BP16" i="1"/>
  <c r="BS17" i="3" l="1"/>
  <c r="BU13" i="3"/>
  <c r="BT20" i="3" s="1"/>
  <c r="BT18" i="3"/>
  <c r="BS16" i="3"/>
  <c r="BS19" i="3"/>
  <c r="BT12" i="3"/>
  <c r="BR12" i="1"/>
  <c r="BS13" i="1"/>
  <c r="BS12" i="1" s="1"/>
  <c r="BQ17" i="1"/>
  <c r="BQ15" i="1"/>
  <c r="BQ18" i="1"/>
  <c r="BQ19" i="1"/>
  <c r="BQ16" i="1"/>
  <c r="BT15" i="3" l="1"/>
  <c r="BT19" i="3"/>
  <c r="BU12" i="3"/>
  <c r="BT17" i="3"/>
  <c r="BT16" i="3"/>
  <c r="BV13" i="3"/>
  <c r="BU15" i="3" s="1"/>
  <c r="BU20" i="3"/>
  <c r="BU18" i="3"/>
  <c r="BR20" i="1"/>
  <c r="BT13" i="1"/>
  <c r="BT12" i="1" s="1"/>
  <c r="BR15" i="1"/>
  <c r="BR17" i="1"/>
  <c r="BR18" i="1"/>
  <c r="BR16" i="1"/>
  <c r="BR19" i="1"/>
  <c r="BU16" i="3" l="1"/>
  <c r="BU17" i="3"/>
  <c r="BU19" i="3"/>
  <c r="BV12" i="3"/>
  <c r="BW13" i="3"/>
  <c r="BV16" i="3" s="1"/>
  <c r="BV19" i="3"/>
  <c r="BS20" i="1"/>
  <c r="BU13" i="1"/>
  <c r="BT20" i="1" s="1"/>
  <c r="BS17" i="1"/>
  <c r="BS15" i="1"/>
  <c r="BS18" i="1"/>
  <c r="BS19" i="1"/>
  <c r="BS16" i="1"/>
  <c r="BV17" i="3" l="1"/>
  <c r="BV18" i="3"/>
  <c r="BX13" i="3"/>
  <c r="BW16" i="3" s="1"/>
  <c r="BW18" i="3"/>
  <c r="BV15" i="3"/>
  <c r="BV20" i="3"/>
  <c r="BW12" i="3"/>
  <c r="BU12" i="1"/>
  <c r="BV13" i="1"/>
  <c r="BV12" i="1" s="1"/>
  <c r="BU20" i="1"/>
  <c r="BT18" i="1"/>
  <c r="BT15" i="1"/>
  <c r="BT17" i="1"/>
  <c r="BT16" i="1"/>
  <c r="BT19" i="1"/>
  <c r="BW15" i="3" l="1"/>
  <c r="BW20" i="3"/>
  <c r="BX12" i="3"/>
  <c r="BW19" i="3"/>
  <c r="BW17" i="3"/>
  <c r="BY13" i="3"/>
  <c r="BW13" i="1"/>
  <c r="BV20" i="1" s="1"/>
  <c r="BU18" i="1"/>
  <c r="BU15" i="1"/>
  <c r="BU17" i="1"/>
  <c r="BU19" i="1"/>
  <c r="BU16" i="1"/>
  <c r="BZ13" i="3" l="1"/>
  <c r="BY20" i="3" s="1"/>
  <c r="BY16" i="3"/>
  <c r="BY19" i="3"/>
  <c r="BX16" i="3"/>
  <c r="BX19" i="3"/>
  <c r="BX18" i="3"/>
  <c r="BX20" i="3"/>
  <c r="BX17" i="3"/>
  <c r="BX15" i="3"/>
  <c r="BY12" i="3"/>
  <c r="BW12" i="1"/>
  <c r="BX13" i="1"/>
  <c r="BW20" i="1" s="1"/>
  <c r="BV18" i="1"/>
  <c r="BV17" i="1"/>
  <c r="BV15" i="1"/>
  <c r="BV19" i="1"/>
  <c r="BV16" i="1"/>
  <c r="BY18" i="3" l="1"/>
  <c r="BY15" i="3"/>
  <c r="BY17" i="3"/>
  <c r="BZ12" i="3"/>
  <c r="BZ20" i="3"/>
  <c r="CA13" i="3"/>
  <c r="BZ15" i="3" s="1"/>
  <c r="BZ17" i="3"/>
  <c r="BX12" i="1"/>
  <c r="BY13" i="1"/>
  <c r="BY12" i="1" s="1"/>
  <c r="BX20" i="1"/>
  <c r="BW18" i="1"/>
  <c r="BW15" i="1"/>
  <c r="BW17" i="1"/>
  <c r="BW19" i="1"/>
  <c r="BW16" i="1"/>
  <c r="BZ19" i="3" l="1"/>
  <c r="CA12" i="3"/>
  <c r="BZ18" i="3"/>
  <c r="BZ16" i="3"/>
  <c r="CB13" i="3"/>
  <c r="CA18" i="3"/>
  <c r="BZ13" i="1"/>
  <c r="BY20" i="1" s="1"/>
  <c r="BX18" i="1"/>
  <c r="BX15" i="1"/>
  <c r="BX17" i="1"/>
  <c r="BX19" i="1"/>
  <c r="BX16" i="1"/>
  <c r="CA16" i="3" l="1"/>
  <c r="CC13" i="3"/>
  <c r="CB17" i="3" s="1"/>
  <c r="CA17" i="3"/>
  <c r="CA20" i="3"/>
  <c r="CB12" i="3"/>
  <c r="CA19" i="3"/>
  <c r="CA15" i="3"/>
  <c r="BZ12" i="1"/>
  <c r="CA13" i="1"/>
  <c r="CA12" i="1" s="1"/>
  <c r="BY15" i="1"/>
  <c r="BY17" i="1"/>
  <c r="BY18" i="1"/>
  <c r="BY19" i="1"/>
  <c r="BY16" i="1"/>
  <c r="CC12" i="3" l="1"/>
  <c r="CD13" i="3"/>
  <c r="CC17" i="3" s="1"/>
  <c r="CB16" i="3"/>
  <c r="CB19" i="3"/>
  <c r="CB20" i="3"/>
  <c r="CB18" i="3"/>
  <c r="CB15" i="3"/>
  <c r="BZ20" i="1"/>
  <c r="CB13" i="1"/>
  <c r="CA20" i="1" s="1"/>
  <c r="BZ15" i="1"/>
  <c r="BZ17" i="1"/>
  <c r="BZ18" i="1"/>
  <c r="BZ19" i="1"/>
  <c r="BZ16" i="1"/>
  <c r="CD12" i="3" l="1"/>
  <c r="CD15" i="3"/>
  <c r="CE13" i="3"/>
  <c r="CD16" i="3"/>
  <c r="CD20" i="3"/>
  <c r="CE12" i="3"/>
  <c r="CD17" i="3"/>
  <c r="CD19" i="3"/>
  <c r="CC20" i="3"/>
  <c r="CC19" i="3"/>
  <c r="CC15" i="3"/>
  <c r="CC18" i="3"/>
  <c r="CC16" i="3"/>
  <c r="CB12" i="1"/>
  <c r="CC13" i="1"/>
  <c r="CB20" i="1" s="1"/>
  <c r="CA17" i="1"/>
  <c r="CA15" i="1"/>
  <c r="CA18" i="1"/>
  <c r="CA16" i="1"/>
  <c r="CA19" i="1"/>
  <c r="CD18" i="3" l="1"/>
  <c r="CF13" i="3"/>
  <c r="CE17" i="3" s="1"/>
  <c r="CC12" i="1"/>
  <c r="CD13" i="1"/>
  <c r="CC20" i="1" s="1"/>
  <c r="CB18" i="1"/>
  <c r="CB17" i="1"/>
  <c r="CB15" i="1"/>
  <c r="CB19" i="1"/>
  <c r="CB16" i="1"/>
  <c r="CF12" i="3" l="1"/>
  <c r="CG13" i="3"/>
  <c r="CG12" i="3" s="1"/>
  <c r="CF18" i="3"/>
  <c r="CE16" i="3"/>
  <c r="CE19" i="3"/>
  <c r="CE15" i="3"/>
  <c r="CE18" i="3"/>
  <c r="CE20" i="3"/>
  <c r="CD12" i="1"/>
  <c r="CE13" i="1"/>
  <c r="CD20" i="1" s="1"/>
  <c r="CC18" i="1"/>
  <c r="CC15" i="1"/>
  <c r="CC17" i="1"/>
  <c r="CC19" i="1"/>
  <c r="CC16" i="1"/>
  <c r="CF15" i="3" l="1"/>
  <c r="CF19" i="3"/>
  <c r="CF16" i="3"/>
  <c r="CF20" i="3"/>
  <c r="CF17" i="3"/>
  <c r="CG20" i="3"/>
  <c r="CH13" i="3"/>
  <c r="CG15" i="3" s="1"/>
  <c r="CH12" i="3"/>
  <c r="CG18" i="3"/>
  <c r="CG19" i="3"/>
  <c r="CE12" i="1"/>
  <c r="CF13" i="1"/>
  <c r="CF12" i="1" s="1"/>
  <c r="CE20" i="1"/>
  <c r="CD15" i="1"/>
  <c r="CD18" i="1"/>
  <c r="CD17" i="1"/>
  <c r="CD16" i="1"/>
  <c r="CD19" i="1"/>
  <c r="CH20" i="3" l="1"/>
  <c r="CH15" i="3"/>
  <c r="CI13" i="3"/>
  <c r="CH16" i="3"/>
  <c r="CI12" i="3"/>
  <c r="CH17" i="3"/>
  <c r="CH18" i="3"/>
  <c r="CH19" i="3"/>
  <c r="CG17" i="3"/>
  <c r="CG16" i="3"/>
  <c r="CG13" i="1"/>
  <c r="CF20" i="1" s="1"/>
  <c r="CE18" i="1"/>
  <c r="CE17" i="1"/>
  <c r="CE15" i="1"/>
  <c r="CE19" i="1"/>
  <c r="CE16" i="1"/>
  <c r="CJ13" i="3" l="1"/>
  <c r="CI17" i="3"/>
  <c r="CG12" i="1"/>
  <c r="CH13" i="1"/>
  <c r="CG20" i="1" s="1"/>
  <c r="CF18" i="1"/>
  <c r="CF17" i="1"/>
  <c r="CF15" i="1"/>
  <c r="CF19" i="1"/>
  <c r="CF16" i="1"/>
  <c r="CH12" i="1" l="1"/>
  <c r="CI18" i="3"/>
  <c r="CK13" i="3"/>
  <c r="CI15" i="3"/>
  <c r="CI20" i="3"/>
  <c r="CJ12" i="3"/>
  <c r="CI19" i="3"/>
  <c r="CI16" i="3"/>
  <c r="CI13" i="1"/>
  <c r="CH20" i="1" s="1"/>
  <c r="CG18" i="1"/>
  <c r="CG15" i="1"/>
  <c r="CG17" i="1"/>
  <c r="CG16" i="1"/>
  <c r="CG19" i="1"/>
  <c r="CL13" i="3" l="1"/>
  <c r="CK20" i="3"/>
  <c r="CK17" i="3"/>
  <c r="CK18" i="3"/>
  <c r="CK12" i="3"/>
  <c r="CJ19" i="3"/>
  <c r="CJ16" i="3"/>
  <c r="CJ18" i="3"/>
  <c r="CJ20" i="3"/>
  <c r="CJ17" i="3"/>
  <c r="CJ15" i="3"/>
  <c r="CI12" i="1"/>
  <c r="CJ13" i="1"/>
  <c r="CJ12" i="1" s="1"/>
  <c r="CH18" i="1"/>
  <c r="CH17" i="1"/>
  <c r="CH15" i="1"/>
  <c r="CH16" i="1"/>
  <c r="CH19" i="1"/>
  <c r="CK16" i="3" l="1"/>
  <c r="CM13" i="3"/>
  <c r="CM12" i="3" s="1"/>
  <c r="CL12" i="3"/>
  <c r="CK19" i="3"/>
  <c r="CK15" i="3"/>
  <c r="CI20" i="1"/>
  <c r="CK13" i="1"/>
  <c r="CK12" i="1" s="1"/>
  <c r="CI15" i="1"/>
  <c r="CI17" i="1"/>
  <c r="CI18" i="1"/>
  <c r="CI19" i="1"/>
  <c r="CI16" i="1"/>
  <c r="CL19" i="3" l="1"/>
  <c r="CL16" i="3"/>
  <c r="CN13" i="3"/>
  <c r="CM15" i="3" s="1"/>
  <c r="CN12" i="3"/>
  <c r="CM17" i="3"/>
  <c r="CM18" i="3"/>
  <c r="CL18" i="3"/>
  <c r="CL20" i="3"/>
  <c r="CL17" i="3"/>
  <c r="CL15" i="3"/>
  <c r="CJ20" i="1"/>
  <c r="CL13" i="1"/>
  <c r="CL12" i="1" s="1"/>
  <c r="CJ16" i="1"/>
  <c r="CJ17" i="1"/>
  <c r="CJ18" i="1"/>
  <c r="CJ19" i="1"/>
  <c r="CJ15" i="1"/>
  <c r="CM19" i="3" l="1"/>
  <c r="CO13" i="3"/>
  <c r="CN17" i="3" s="1"/>
  <c r="CN18" i="3"/>
  <c r="CM16" i="3"/>
  <c r="CM20" i="3"/>
  <c r="CK20" i="1"/>
  <c r="CM13" i="1"/>
  <c r="CL20" i="1" s="1"/>
  <c r="CK17" i="1"/>
  <c r="CK18" i="1"/>
  <c r="CK15" i="1"/>
  <c r="CK19" i="1"/>
  <c r="CK16" i="1"/>
  <c r="CN15" i="3" l="1"/>
  <c r="CN19" i="3"/>
  <c r="CO12" i="3"/>
  <c r="CP13" i="3"/>
  <c r="CO18" i="3" s="1"/>
  <c r="CN16" i="3"/>
  <c r="CN20" i="3"/>
  <c r="CM12" i="1"/>
  <c r="CN13" i="1"/>
  <c r="CM20" i="1" s="1"/>
  <c r="CL15" i="1"/>
  <c r="CL17" i="1"/>
  <c r="CL18" i="1"/>
  <c r="CL19" i="1"/>
  <c r="CL16" i="1"/>
  <c r="CP12" i="3" l="1"/>
  <c r="CO19" i="3"/>
  <c r="CQ13" i="3"/>
  <c r="CQ12" i="3"/>
  <c r="CP18" i="3"/>
  <c r="CP19" i="3"/>
  <c r="CO17" i="3"/>
  <c r="CO15" i="3"/>
  <c r="CO16" i="3"/>
  <c r="CO20" i="3"/>
  <c r="CN12" i="1"/>
  <c r="CO13" i="1"/>
  <c r="CO12" i="1" s="1"/>
  <c r="CM15" i="1"/>
  <c r="CM17" i="1"/>
  <c r="CM18" i="1"/>
  <c r="CM16" i="1"/>
  <c r="CM19" i="1"/>
  <c r="CR13" i="3" l="1"/>
  <c r="CQ16" i="3"/>
  <c r="CQ15" i="3"/>
  <c r="CQ18" i="3"/>
  <c r="CQ19" i="3"/>
  <c r="CP17" i="3"/>
  <c r="CP16" i="3"/>
  <c r="CP15" i="3"/>
  <c r="CP20" i="3"/>
  <c r="CN20" i="1"/>
  <c r="CP13" i="1"/>
  <c r="CO20" i="1" s="1"/>
  <c r="CN15" i="1"/>
  <c r="CN18" i="1"/>
  <c r="CN17" i="1"/>
  <c r="CN16" i="1"/>
  <c r="CN19" i="1"/>
  <c r="CR12" i="3" l="1"/>
  <c r="CR15" i="3"/>
  <c r="CS13" i="3"/>
  <c r="CR16" i="3"/>
  <c r="CR17" i="3"/>
  <c r="CR19" i="3"/>
  <c r="CQ17" i="3"/>
  <c r="CQ20" i="3"/>
  <c r="CO18" i="1"/>
  <c r="CP12" i="1"/>
  <c r="CQ13" i="1"/>
  <c r="CP20" i="1" s="1"/>
  <c r="CO17" i="1"/>
  <c r="CO15" i="1"/>
  <c r="CO19" i="1"/>
  <c r="CO16" i="1"/>
  <c r="CS12" i="3" l="1"/>
  <c r="CS20" i="3"/>
  <c r="CT13" i="3"/>
  <c r="CT12" i="3"/>
  <c r="CS15" i="3"/>
  <c r="CS18" i="3"/>
  <c r="CR18" i="3"/>
  <c r="CR20" i="3"/>
  <c r="CQ12" i="1"/>
  <c r="CR13" i="1"/>
  <c r="CQ20" i="1" s="1"/>
  <c r="CP18" i="1"/>
  <c r="CP15" i="1"/>
  <c r="CP17" i="1"/>
  <c r="CP19" i="1"/>
  <c r="CP16" i="1"/>
  <c r="CR12" i="1" l="1"/>
  <c r="CS19" i="3"/>
  <c r="CU13" i="3"/>
  <c r="CT17" i="3"/>
  <c r="CS17" i="3"/>
  <c r="CS16" i="3"/>
  <c r="CS13" i="1"/>
  <c r="CR20" i="1" s="1"/>
  <c r="CQ18" i="1"/>
  <c r="CQ17" i="1"/>
  <c r="CQ15" i="1"/>
  <c r="CQ19" i="1"/>
  <c r="CQ16" i="1"/>
  <c r="CT20" i="3" l="1"/>
  <c r="CV13" i="3"/>
  <c r="CU17" i="3" s="1"/>
  <c r="CT19" i="3"/>
  <c r="CT15" i="3"/>
  <c r="CT18" i="3"/>
  <c r="CU12" i="3"/>
  <c r="CT16" i="3"/>
  <c r="CS12" i="1"/>
  <c r="CT13" i="1"/>
  <c r="CS20" i="1" s="1"/>
  <c r="CR18" i="1"/>
  <c r="CR15" i="1"/>
  <c r="CR17" i="1"/>
  <c r="CR16" i="1"/>
  <c r="CR19" i="1"/>
  <c r="CU15" i="3" l="1"/>
  <c r="CW13" i="3"/>
  <c r="CV19" i="3" s="1"/>
  <c r="CU19" i="3"/>
  <c r="CV12" i="3"/>
  <c r="CU18" i="3"/>
  <c r="CU16" i="3"/>
  <c r="CU20" i="3"/>
  <c r="CT12" i="1"/>
  <c r="CU13" i="1"/>
  <c r="CT20" i="1" s="1"/>
  <c r="CS18" i="1"/>
  <c r="CS17" i="1"/>
  <c r="CS15" i="1"/>
  <c r="CS19" i="1"/>
  <c r="CS16" i="1"/>
  <c r="CV18" i="3" l="1"/>
  <c r="CW12" i="3"/>
  <c r="CV15" i="3"/>
  <c r="CX13" i="3"/>
  <c r="CW16" i="3" s="1"/>
  <c r="CV17" i="3"/>
  <c r="CV20" i="3"/>
  <c r="CV16" i="3"/>
  <c r="CU12" i="1"/>
  <c r="CV13" i="1"/>
  <c r="CU20" i="1" s="1"/>
  <c r="CT17" i="1"/>
  <c r="CT15" i="1"/>
  <c r="CT18" i="1"/>
  <c r="CT19" i="1"/>
  <c r="CT16" i="1"/>
  <c r="CW15" i="3" l="1"/>
  <c r="CW18" i="3"/>
  <c r="CW17" i="3"/>
  <c r="CY13" i="3"/>
  <c r="CX19" i="3" s="1"/>
  <c r="CX12" i="3"/>
  <c r="CW19" i="3"/>
  <c r="CW20" i="3"/>
  <c r="CV12" i="1"/>
  <c r="CW13" i="1"/>
  <c r="CV20" i="1" s="1"/>
  <c r="CU17" i="1"/>
  <c r="CU15" i="1"/>
  <c r="CU18" i="1"/>
  <c r="CU19" i="1"/>
  <c r="CU16" i="1"/>
  <c r="CX18" i="3" l="1"/>
  <c r="CX16" i="3"/>
  <c r="CX15" i="3"/>
  <c r="CZ13" i="3"/>
  <c r="CZ12" i="3" s="1"/>
  <c r="CX17" i="3"/>
  <c r="CX20" i="3"/>
  <c r="CY12" i="3"/>
  <c r="CW12" i="1"/>
  <c r="CX13" i="1"/>
  <c r="CW20" i="1" s="1"/>
  <c r="CX12" i="1"/>
  <c r="CV15" i="1"/>
  <c r="CV17" i="1"/>
  <c r="CV18" i="1"/>
  <c r="CV19" i="1"/>
  <c r="CV16" i="1"/>
  <c r="CY18" i="3" l="1"/>
  <c r="CY17" i="3"/>
  <c r="CY20" i="3"/>
  <c r="CY15" i="3"/>
  <c r="CY19" i="3"/>
  <c r="CY16" i="3"/>
  <c r="DA13" i="3"/>
  <c r="DA12" i="3" s="1"/>
  <c r="CZ15" i="3"/>
  <c r="CZ18" i="3"/>
  <c r="CY13" i="1"/>
  <c r="CX20" i="1" s="1"/>
  <c r="CW17" i="1"/>
  <c r="CW15" i="1"/>
  <c r="CW18" i="1"/>
  <c r="CW19" i="1"/>
  <c r="CW16" i="1"/>
  <c r="CZ17" i="3" l="1"/>
  <c r="CZ16" i="3"/>
  <c r="CZ20" i="3"/>
  <c r="CZ19" i="3"/>
  <c r="DB13" i="3"/>
  <c r="DA20" i="3" s="1"/>
  <c r="DA16" i="3"/>
  <c r="DA19" i="3"/>
  <c r="CY12" i="1"/>
  <c r="CZ13" i="1"/>
  <c r="CY20" i="1" s="1"/>
  <c r="CX18" i="1"/>
  <c r="CX15" i="1"/>
  <c r="CX17" i="1"/>
  <c r="CX16" i="1"/>
  <c r="CX19" i="1"/>
  <c r="DA17" i="3" l="1"/>
  <c r="DB12" i="3"/>
  <c r="DA18" i="3"/>
  <c r="DC13" i="3"/>
  <c r="DC12" i="3" s="1"/>
  <c r="DB17" i="3"/>
  <c r="DA15" i="3"/>
  <c r="CZ12" i="1"/>
  <c r="DA13" i="1"/>
  <c r="CZ20" i="1" s="1"/>
  <c r="CY15" i="1"/>
  <c r="CY17" i="1"/>
  <c r="CY18" i="1"/>
  <c r="CY19" i="1"/>
  <c r="CY16" i="1"/>
  <c r="DB19" i="3" l="1"/>
  <c r="DB15" i="3"/>
  <c r="DB18" i="3"/>
  <c r="DD13" i="3"/>
  <c r="DC19" i="3" s="1"/>
  <c r="DB16" i="3"/>
  <c r="DB20" i="3"/>
  <c r="DA12" i="1"/>
  <c r="DB13" i="1"/>
  <c r="DA20" i="1" s="1"/>
  <c r="CZ17" i="1"/>
  <c r="CZ15" i="1"/>
  <c r="CZ18" i="1"/>
  <c r="CZ16" i="1"/>
  <c r="CZ19" i="1"/>
  <c r="DC15" i="3" l="1"/>
  <c r="DC18" i="3"/>
  <c r="DD12" i="3"/>
  <c r="DE13" i="3"/>
  <c r="DD16" i="3" s="1"/>
  <c r="DC17" i="3"/>
  <c r="DC20" i="3"/>
  <c r="DC16" i="3"/>
  <c r="DB12" i="1"/>
  <c r="DC13" i="1"/>
  <c r="DB20" i="1" s="1"/>
  <c r="DA17" i="1"/>
  <c r="DA15" i="1"/>
  <c r="DA18" i="1"/>
  <c r="DA16" i="1"/>
  <c r="DA19" i="1"/>
  <c r="DD18" i="3" l="1"/>
  <c r="DD17" i="3"/>
  <c r="DD15" i="3"/>
  <c r="DE12" i="3"/>
  <c r="DD19" i="3"/>
  <c r="DD20" i="3"/>
  <c r="DF13" i="3"/>
  <c r="DE19" i="3" s="1"/>
  <c r="DE18" i="3"/>
  <c r="DC12" i="1"/>
  <c r="DD13" i="1"/>
  <c r="DC20" i="1" s="1"/>
  <c r="DB18" i="1"/>
  <c r="DB15" i="1"/>
  <c r="DB17" i="1"/>
  <c r="DB16" i="1"/>
  <c r="DB19" i="1"/>
  <c r="DE15" i="3" l="1"/>
  <c r="DE16" i="3"/>
  <c r="DF15" i="3"/>
  <c r="DF20" i="3"/>
  <c r="FF20" i="3" s="1"/>
  <c r="DF16" i="3"/>
  <c r="DG13" i="3"/>
  <c r="DG12" i="3" s="1"/>
  <c r="DF17" i="3"/>
  <c r="DF18" i="3"/>
  <c r="DF19" i="3"/>
  <c r="DE17" i="3"/>
  <c r="DE20" i="3"/>
  <c r="DF12" i="3"/>
  <c r="DD12" i="1"/>
  <c r="DE13" i="1"/>
  <c r="DE12" i="1" s="1"/>
  <c r="DC18" i="1"/>
  <c r="DC17" i="1"/>
  <c r="DC15" i="1"/>
  <c r="DC19" i="1"/>
  <c r="DC16" i="1"/>
  <c r="DH13" i="3" l="1"/>
  <c r="DH12" i="3" s="1"/>
  <c r="DD20" i="1"/>
  <c r="DF13" i="1"/>
  <c r="DF12" i="1" s="1"/>
  <c r="DD17" i="1"/>
  <c r="DD15" i="1"/>
  <c r="DD18" i="1"/>
  <c r="DD19" i="1"/>
  <c r="DD16" i="1"/>
  <c r="DI13" i="3" l="1"/>
  <c r="DI12" i="3"/>
  <c r="DE20" i="1"/>
  <c r="DF20" i="1"/>
  <c r="DF18" i="1"/>
  <c r="DF15" i="1"/>
  <c r="DF17" i="1"/>
  <c r="DF16" i="1"/>
  <c r="DF19" i="1"/>
  <c r="DE15" i="1"/>
  <c r="DE17" i="1"/>
  <c r="DE18" i="1"/>
  <c r="DE19" i="1"/>
  <c r="DE16" i="1"/>
  <c r="DJ13" i="3" l="1"/>
  <c r="DK13" i="3" s="1"/>
  <c r="DG20" i="1"/>
  <c r="DJ12" i="3" l="1"/>
  <c r="DK12" i="3"/>
  <c r="DL13" i="3"/>
  <c r="DL12" i="3"/>
  <c r="DM13" i="3" l="1"/>
  <c r="DN13" i="3" s="1"/>
  <c r="DM12" i="3" l="1"/>
  <c r="DN12" i="3"/>
  <c r="DO13" i="3"/>
  <c r="DO12" i="3" l="1"/>
  <c r="DP13" i="3"/>
  <c r="DP12" i="3" l="1"/>
  <c r="DQ13" i="3"/>
  <c r="DR13" i="3" l="1"/>
  <c r="DS13" i="3" s="1"/>
  <c r="DQ12" i="3"/>
  <c r="DR12" i="3" l="1"/>
  <c r="DS12" i="3"/>
  <c r="DT13" i="3"/>
  <c r="DT12" i="3" l="1"/>
  <c r="DU13" i="3"/>
  <c r="DV13" i="3" l="1"/>
  <c r="DV12" i="3" s="1"/>
  <c r="DU12" i="3"/>
  <c r="DW13" i="3" l="1"/>
  <c r="DW12" i="3" s="1"/>
  <c r="DX13" i="3" l="1"/>
  <c r="DX12" i="3" s="1"/>
  <c r="DY13" i="3" l="1"/>
  <c r="DY12" i="3" s="1"/>
  <c r="DZ13" i="3" l="1"/>
  <c r="EA13" i="3" s="1"/>
  <c r="DZ12" i="3"/>
  <c r="EA12" i="3" l="1"/>
  <c r="EB13" i="3"/>
  <c r="EB12" i="3" s="1"/>
  <c r="EC13" i="3" l="1"/>
  <c r="ED13" i="3" s="1"/>
  <c r="EC12" i="3"/>
  <c r="ED12" i="3" l="1"/>
  <c r="EE13" i="3"/>
  <c r="EE12" i="3" l="1"/>
  <c r="EF13" i="3"/>
  <c r="EF12" i="3" l="1"/>
  <c r="EG13" i="3"/>
  <c r="EG12" i="3" l="1"/>
  <c r="EH13" i="3"/>
  <c r="EI13" i="3" s="1"/>
  <c r="EH12" i="3" l="1"/>
  <c r="EI12" i="3"/>
  <c r="EJ13" i="3"/>
  <c r="EJ12" i="3" l="1"/>
  <c r="EK13" i="3"/>
  <c r="EK12" i="3" l="1"/>
  <c r="EL13" i="3"/>
  <c r="EM13" i="3" l="1"/>
  <c r="EM12" i="3" s="1"/>
  <c r="EL12" i="3"/>
  <c r="EN13" i="3" l="1"/>
  <c r="EO13" i="3" s="1"/>
  <c r="EN12" i="3" l="1"/>
  <c r="EO12" i="3"/>
  <c r="EP13" i="3"/>
  <c r="EP12" i="3"/>
  <c r="EQ13" i="3" l="1"/>
  <c r="ER13" i="3" s="1"/>
  <c r="EQ12" i="3"/>
  <c r="ER12" i="3" l="1"/>
  <c r="ES13" i="3"/>
  <c r="ET13" i="3" s="1"/>
  <c r="ET12" i="3" l="1"/>
  <c r="EU13" i="3"/>
  <c r="ES12" i="3"/>
  <c r="EU12" i="3" l="1"/>
  <c r="EV13" i="3"/>
  <c r="EV12" i="3" l="1"/>
  <c r="EW13" i="3"/>
  <c r="EX13" i="3" s="1"/>
  <c r="EX12" i="3" l="1"/>
  <c r="EY13" i="3"/>
  <c r="EW12" i="3"/>
  <c r="EY12" i="3" l="1"/>
  <c r="EZ13" i="3"/>
  <c r="EZ12" i="3" l="1"/>
  <c r="FA13" i="3"/>
  <c r="FA12" i="3" l="1"/>
  <c r="FB13" i="3"/>
  <c r="FB12" i="3" l="1"/>
  <c r="FC13" i="3"/>
  <c r="FC12" i="3" s="1"/>
  <c r="FD13" i="3" l="1"/>
  <c r="FE13" i="3" s="1"/>
  <c r="FE12" i="3" s="1"/>
  <c r="FD12" i="3" l="1"/>
</calcChain>
</file>

<file path=xl/comments1.xml><?xml version="1.0" encoding="utf-8"?>
<comments xmlns="http://schemas.openxmlformats.org/spreadsheetml/2006/main">
  <authors>
    <author>Scala</author>
  </authors>
  <commentList>
    <comment ref="B12" authorId="0">
      <text>
        <r>
          <rPr>
            <b/>
            <sz val="10"/>
            <color indexed="81"/>
            <rFont val="Tahoma"/>
            <family val="2"/>
          </rPr>
          <t>Please indicate the starting date of the restriction
If none, say "N/A"</t>
        </r>
      </text>
    </comment>
    <comment ref="C12" authorId="0">
      <text>
        <r>
          <rPr>
            <b/>
            <sz val="10"/>
            <color indexed="81"/>
            <rFont val="Tahoma"/>
            <family val="2"/>
          </rPr>
          <t>Please indicate the end date of the restriction
If none, say "N/A"</t>
        </r>
      </text>
    </comment>
  </commentList>
</comments>
</file>

<file path=xl/sharedStrings.xml><?xml version="1.0" encoding="utf-8"?>
<sst xmlns="http://schemas.openxmlformats.org/spreadsheetml/2006/main" count="374" uniqueCount="79">
  <si>
    <t>DEPARTMENT OF TRANSPORTATION</t>
  </si>
  <si>
    <t xml:space="preserve">OPERATION               </t>
  </si>
  <si>
    <t xml:space="preserve">  STATE OF CONNECTICUT</t>
  </si>
  <si>
    <t>FOR INFORMATION ONLY</t>
  </si>
  <si>
    <t>PERMIT RESTRICTIONS</t>
  </si>
  <si>
    <t>DCD</t>
  </si>
  <si>
    <t>PROJECT NO.</t>
  </si>
  <si>
    <t>PROJECT TITLE</t>
  </si>
  <si>
    <t>FED AID PROJ. NO.</t>
  </si>
  <si>
    <t>DATE OF LETTING</t>
  </si>
  <si>
    <t>START OF CONSTRUCTION</t>
  </si>
  <si>
    <t>PERMIT TIME RESTRICTIONS</t>
  </si>
  <si>
    <t>UTILITY WORK</t>
  </si>
  <si>
    <t>UTILITY WORK   YES / NO</t>
  </si>
  <si>
    <t xml:space="preserve">TOWN </t>
  </si>
  <si>
    <t>QUANTITY</t>
  </si>
  <si>
    <t>X</t>
  </si>
  <si>
    <t>DATE:</t>
  </si>
  <si>
    <t>Printed on:</t>
  </si>
  <si>
    <t>SAMPLE</t>
  </si>
  <si>
    <t xml:space="preserve">CALENDAR DAYS ALLOWED = </t>
  </si>
  <si>
    <t>WEEKS ENTERED</t>
  </si>
  <si>
    <t>OPERATIONS DURING WEEK:</t>
  </si>
  <si>
    <t>Weeks in Winter Shutdown (December 1st to March 31st)</t>
  </si>
  <si>
    <t>PLEASE READ FIRST:</t>
  </si>
  <si>
    <t>x</t>
  </si>
  <si>
    <t>XXXXX</t>
  </si>
  <si>
    <t xml:space="preserve">   CHART FOR DETERMINING NUMBER OF CONTRACT DAYS</t>
  </si>
  <si>
    <t>PREPARED BY (DESIGN UNIT NAME):</t>
  </si>
  <si>
    <t>PROJECT ENGINEER</t>
  </si>
  <si>
    <t>REVIEWED BY (DISTRICT CONSTRUCTION):</t>
  </si>
  <si>
    <t>Enter "X" to mark calendar weeks</t>
  </si>
  <si>
    <t>FEDERAL AID PROJECT NO.</t>
  </si>
  <si>
    <t>PROJ. NO.</t>
  </si>
  <si>
    <t>RATE OF PRODUCTION (Amount per week)</t>
  </si>
  <si>
    <t>No. of Weeks</t>
  </si>
  <si>
    <t>DATE OF ADVERTISEMENT (ADV)</t>
  </si>
  <si>
    <t>DESIGN COMPLETION DATE (DCD)</t>
  </si>
  <si>
    <t>FINAL DESIGN PLANS (FDP)</t>
  </si>
  <si>
    <t>No. of Days</t>
  </si>
  <si>
    <t>PROJECT ENGINEER'S NAME</t>
  </si>
  <si>
    <t>CITY/TOWN</t>
  </si>
  <si>
    <t>DATE OF AWARD</t>
  </si>
  <si>
    <t>OPERATION</t>
  </si>
  <si>
    <r>
      <t xml:space="preserve">WORK BEGINNING DATE                                                            </t>
    </r>
    <r>
      <rPr>
        <sz val="14"/>
        <rFont val="Arial"/>
        <family val="2"/>
      </rPr>
      <t>(STARTING MONDAYS)</t>
    </r>
  </si>
  <si>
    <t>DATE OF LETTING (Wed)</t>
  </si>
  <si>
    <t>DATE OF AWARD (Fri)</t>
  </si>
  <si>
    <t>DATE OF ADV (Wed)</t>
  </si>
  <si>
    <t>Construction Season</t>
  </si>
  <si>
    <t>Red Row Color = Number of weeks entered (or X's) does not match the operation quantity calculated in Column B</t>
  </si>
  <si>
    <t>NOTICE TO PROCEED</t>
  </si>
  <si>
    <t>CALENDAR WEEKS</t>
  </si>
  <si>
    <t>WINTER SHUTDOWN (DEC. 1 to Mar. 31)</t>
  </si>
  <si>
    <t>WEEK OF                                                             (STARTING MONDAYS)</t>
  </si>
  <si>
    <t>131-205</t>
  </si>
  <si>
    <t>Southington Maintenance Facility Renovation</t>
  </si>
  <si>
    <t>Southington</t>
  </si>
  <si>
    <t>Michael Strong</t>
  </si>
  <si>
    <t>N/A</t>
  </si>
  <si>
    <t>NO</t>
  </si>
  <si>
    <t>MOBILIZATION (INCLUDING INITIAL CONTRACTOR SUBMITTALS)</t>
  </si>
  <si>
    <t>ESTABLISH PRIMARY TEMPORARY FACILITIES</t>
  </si>
  <si>
    <t>DEPARTMENT VACATES EXISTING FACILITIES</t>
  </si>
  <si>
    <t>ESTABLISH SECONDARY TEMPORARY FACILITIES</t>
  </si>
  <si>
    <t>INITIAL PHASE BUILDING WORK</t>
  </si>
  <si>
    <t>INITIAL PHASE SITE WORK</t>
  </si>
  <si>
    <t>SUMMER PHASE BUILDING WORK</t>
  </si>
  <si>
    <t>SUMMER PHASE SITE WORK</t>
  </si>
  <si>
    <t>WINTER PHASE BUILDING WORK</t>
  </si>
  <si>
    <t>WINTER PHASE SITE WORK</t>
  </si>
  <si>
    <t>FINAL PHASE BUILDING WORK</t>
  </si>
  <si>
    <t>FINAL PHASE SITE WORK</t>
  </si>
  <si>
    <t>SEMI-FINAL INSPECTION AND PUNCH-LISTS</t>
  </si>
  <si>
    <t>DEPARTMENT VACATES TEMPORARY FACILITIES</t>
  </si>
  <si>
    <t>DEMOBILIZE TEMPORARY FACILITIES &amp; RESTORE SITE</t>
  </si>
  <si>
    <t>CLOSEOUT DOCUMENTS</t>
  </si>
  <si>
    <t>06/28/16</t>
  </si>
  <si>
    <t>June 28, 2016</t>
  </si>
  <si>
    <t>Facilities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</si>
</sst>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mm/dd/yy"/>
    <numFmt numFmtId="165" formatCode="mmm\ \ d"/>
    <numFmt numFmtId="166" formatCode="yyyy"/>
    <numFmt numFmtId="167" formatCode="[$-F800]dddd\,\ mmmm\ dd\,\ yyyy"/>
    <numFmt numFmtId="168" formatCode="d"/>
    <numFmt numFmtId="169" formatCode="mmm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1"/>
      <name val="Tahoma"/>
      <family val="2"/>
    </font>
    <font>
      <b/>
      <sz val="10"/>
      <color indexed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2"/>
      <color indexed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14"/>
      <color rgb="FF0070C0"/>
      <name val="Arial"/>
      <family val="2"/>
    </font>
    <font>
      <b/>
      <sz val="14"/>
      <color indexed="10"/>
      <name val="Arial"/>
      <family val="2"/>
    </font>
    <font>
      <b/>
      <sz val="14"/>
      <color rgb="FF0070C0"/>
      <name val="Arial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Protection="0">
      <protection locked="0"/>
    </xf>
    <xf numFmtId="43" fontId="1" fillId="0" borderId="0" applyFont="0" applyFill="0" applyBorder="0" applyAlignment="0" applyProtection="0"/>
  </cellStyleXfs>
  <cellXfs count="322">
    <xf numFmtId="0" fontId="0" fillId="0" borderId="0" xfId="0" applyProtection="1"/>
    <xf numFmtId="0" fontId="0" fillId="0" borderId="0" xfId="0" applyFill="1" applyBorder="1" applyProtection="1"/>
    <xf numFmtId="0" fontId="5" fillId="0" borderId="0" xfId="0" applyFont="1" applyFill="1" applyBorder="1" applyProtection="1"/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Protection="1"/>
    <xf numFmtId="164" fontId="3" fillId="0" borderId="0" xfId="0" applyNumberFormat="1" applyFont="1" applyFill="1" applyProtection="1"/>
    <xf numFmtId="14" fontId="3" fillId="0" borderId="0" xfId="0" applyNumberFormat="1" applyFont="1" applyFill="1" applyProtection="1"/>
    <xf numFmtId="0" fontId="3" fillId="0" borderId="0" xfId="0" applyFont="1" applyFill="1" applyProtection="1"/>
    <xf numFmtId="0" fontId="9" fillId="0" borderId="0" xfId="0" applyFont="1" applyFill="1" applyBorder="1" applyAlignment="1" applyProtection="1">
      <alignment vertical="center"/>
    </xf>
    <xf numFmtId="0" fontId="9" fillId="0" borderId="16" xfId="0" applyFont="1" applyFill="1" applyBorder="1" applyAlignment="1" applyProtection="1">
      <alignment vertical="center"/>
    </xf>
    <xf numFmtId="0" fontId="9" fillId="0" borderId="17" xfId="0" applyFont="1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0" fontId="9" fillId="0" borderId="19" xfId="0" applyFont="1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9" fillId="0" borderId="23" xfId="0" applyFont="1" applyFill="1" applyBorder="1" applyAlignment="1" applyProtection="1">
      <alignment vertical="center"/>
    </xf>
    <xf numFmtId="0" fontId="0" fillId="0" borderId="24" xfId="0" applyFill="1" applyBorder="1" applyAlignment="1" applyProtection="1">
      <alignment vertical="center"/>
    </xf>
    <xf numFmtId="0" fontId="10" fillId="0" borderId="17" xfId="0" applyFont="1" applyFill="1" applyBorder="1" applyAlignment="1" applyProtection="1">
      <alignment vertical="center"/>
    </xf>
    <xf numFmtId="14" fontId="0" fillId="0" borderId="0" xfId="0" applyNumberFormat="1" applyFill="1" applyProtection="1"/>
    <xf numFmtId="1" fontId="2" fillId="0" borderId="1" xfId="0" applyNumberFormat="1" applyFont="1" applyBorder="1" applyAlignment="1" applyProtection="1">
      <alignment horizontal="center" vertical="center"/>
    </xf>
    <xf numFmtId="43" fontId="1" fillId="2" borderId="1" xfId="1" applyFont="1" applyFill="1" applyBorder="1" applyAlignment="1">
      <alignment vertical="center"/>
    </xf>
    <xf numFmtId="43" fontId="1" fillId="2" borderId="1" xfId="1" quotePrefix="1" applyFont="1" applyFill="1" applyBorder="1" applyAlignment="1">
      <alignment horizontal="right" vertical="center"/>
    </xf>
    <xf numFmtId="43" fontId="1" fillId="2" borderId="1" xfId="1" quotePrefix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4" xfId="0" applyNumberFormat="1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4" fontId="13" fillId="2" borderId="1" xfId="0" applyNumberFormat="1" applyFont="1" applyFill="1" applyBorder="1" applyAlignment="1" applyProtection="1">
      <alignment horizontal="right" vertical="center"/>
    </xf>
    <xf numFmtId="1" fontId="13" fillId="0" borderId="1" xfId="0" applyNumberFormat="1" applyFont="1" applyBorder="1" applyAlignment="1" applyProtection="1">
      <alignment horizontal="right" vertical="center"/>
    </xf>
    <xf numFmtId="0" fontId="1" fillId="2" borderId="1" xfId="0" applyNumberFormat="1" applyFont="1" applyFill="1" applyBorder="1" applyAlignment="1" applyProtection="1">
      <alignment horizontal="right" vertical="center"/>
    </xf>
    <xf numFmtId="0" fontId="1" fillId="0" borderId="35" xfId="0" applyFont="1" applyBorder="1" applyAlignment="1" applyProtection="1">
      <alignment vertical="center"/>
    </xf>
    <xf numFmtId="1" fontId="1" fillId="0" borderId="0" xfId="0" applyNumberFormat="1" applyFont="1" applyBorder="1" applyAlignment="1" applyProtection="1">
      <alignment vertical="center"/>
    </xf>
    <xf numFmtId="0" fontId="3" fillId="2" borderId="1" xfId="0" quotePrefix="1" applyNumberFormat="1" applyFont="1" applyFill="1" applyBorder="1" applyAlignment="1" applyProtection="1">
      <alignment horizontal="right" vertical="center" wrapText="1"/>
    </xf>
    <xf numFmtId="0" fontId="1" fillId="0" borderId="34" xfId="0" applyFont="1" applyBorder="1" applyAlignment="1" applyProtection="1">
      <alignment vertical="center"/>
    </xf>
    <xf numFmtId="1" fontId="1" fillId="0" borderId="14" xfId="0" applyNumberFormat="1" applyFont="1" applyBorder="1" applyAlignment="1" applyProtection="1">
      <alignment vertical="center"/>
    </xf>
    <xf numFmtId="14" fontId="1" fillId="2" borderId="1" xfId="0" applyNumberFormat="1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2" fontId="1" fillId="0" borderId="1" xfId="0" applyNumberFormat="1" applyFont="1" applyBorder="1" applyAlignment="1" applyProtection="1">
      <alignment vertical="center"/>
    </xf>
    <xf numFmtId="1" fontId="1" fillId="0" borderId="1" xfId="0" applyNumberFormat="1" applyFont="1" applyBorder="1" applyAlignment="1" applyProtection="1">
      <alignment vertical="center"/>
    </xf>
    <xf numFmtId="14" fontId="1" fillId="0" borderId="1" xfId="0" applyNumberFormat="1" applyFont="1" applyBorder="1" applyAlignment="1" applyProtection="1">
      <alignment vertical="center"/>
    </xf>
    <xf numFmtId="0" fontId="13" fillId="2" borderId="1" xfId="0" applyFont="1" applyFill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vertical="center"/>
    </xf>
    <xf numFmtId="0" fontId="1" fillId="0" borderId="33" xfId="0" applyFont="1" applyBorder="1" applyAlignment="1" applyProtection="1">
      <alignment horizontal="right" vertical="center"/>
    </xf>
    <xf numFmtId="0" fontId="1" fillId="0" borderId="33" xfId="0" applyFont="1" applyBorder="1" applyAlignment="1" applyProtection="1">
      <alignment vertical="center"/>
    </xf>
    <xf numFmtId="1" fontId="1" fillId="0" borderId="33" xfId="0" applyNumberFormat="1" applyFont="1" applyBorder="1" applyAlignment="1" applyProtection="1">
      <alignment vertical="center"/>
    </xf>
    <xf numFmtId="0" fontId="1" fillId="0" borderId="14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vertical="center"/>
    </xf>
    <xf numFmtId="1" fontId="1" fillId="0" borderId="4" xfId="0" applyNumberFormat="1" applyFont="1" applyBorder="1" applyAlignment="1" applyProtection="1">
      <alignment vertical="center"/>
    </xf>
    <xf numFmtId="167" fontId="2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Protection="1"/>
    <xf numFmtId="0" fontId="9" fillId="0" borderId="0" xfId="0" applyFont="1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5" fillId="0" borderId="0" xfId="0" applyFont="1" applyFill="1" applyProtection="1"/>
    <xf numFmtId="166" fontId="14" fillId="0" borderId="27" xfId="0" applyNumberFormat="1" applyFont="1" applyFill="1" applyBorder="1" applyAlignment="1" applyProtection="1">
      <alignment horizontal="center" textRotation="90" readingOrder="1"/>
    </xf>
    <xf numFmtId="166" fontId="14" fillId="0" borderId="36" xfId="0" applyNumberFormat="1" applyFont="1" applyFill="1" applyBorder="1" applyAlignment="1" applyProtection="1">
      <alignment horizontal="center" textRotation="90" readingOrder="1"/>
    </xf>
    <xf numFmtId="0" fontId="9" fillId="5" borderId="15" xfId="0" applyFont="1" applyFill="1" applyBorder="1" applyAlignment="1" applyProtection="1">
      <alignment vertical="center"/>
    </xf>
    <xf numFmtId="0" fontId="9" fillId="5" borderId="12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22" fontId="9" fillId="0" borderId="0" xfId="0" applyNumberFormat="1" applyFont="1" applyFill="1" applyProtection="1"/>
    <xf numFmtId="0" fontId="9" fillId="0" borderId="0" xfId="0" applyFont="1" applyFill="1" applyBorder="1" applyAlignment="1" applyProtection="1">
      <alignment horizontal="centerContinuous"/>
    </xf>
    <xf numFmtId="0" fontId="9" fillId="0" borderId="0" xfId="0" applyFont="1" applyFill="1" applyBorder="1" applyAlignment="1" applyProtection="1"/>
    <xf numFmtId="0" fontId="9" fillId="0" borderId="0" xfId="0" applyFont="1" applyFill="1" applyAlignment="1" applyProtection="1">
      <alignment horizontal="right"/>
    </xf>
    <xf numFmtId="164" fontId="10" fillId="0" borderId="0" xfId="0" applyNumberFormat="1" applyFont="1" applyFill="1" applyProtection="1"/>
    <xf numFmtId="164" fontId="9" fillId="0" borderId="0" xfId="0" applyNumberFormat="1" applyFont="1" applyFill="1" applyProtection="1"/>
    <xf numFmtId="0" fontId="18" fillId="0" borderId="0" xfId="0" applyFont="1" applyFill="1" applyBorder="1" applyProtection="1"/>
    <xf numFmtId="0" fontId="0" fillId="7" borderId="22" xfId="0" applyFill="1" applyBorder="1" applyAlignment="1" applyProtection="1">
      <alignment vertical="center"/>
    </xf>
    <xf numFmtId="0" fontId="0" fillId="7" borderId="13" xfId="0" applyFill="1" applyBorder="1" applyAlignment="1" applyProtection="1">
      <alignment vertical="center"/>
    </xf>
    <xf numFmtId="166" fontId="14" fillId="0" borderId="10" xfId="0" applyNumberFormat="1" applyFont="1" applyFill="1" applyBorder="1" applyAlignment="1" applyProtection="1">
      <alignment horizontal="center" textRotation="90" readingOrder="1"/>
    </xf>
    <xf numFmtId="0" fontId="19" fillId="0" borderId="16" xfId="0" applyFont="1" applyFill="1" applyBorder="1" applyAlignment="1" applyProtection="1">
      <alignment horizontal="center"/>
    </xf>
    <xf numFmtId="0" fontId="21" fillId="0" borderId="2" xfId="0" applyFont="1" applyFill="1" applyBorder="1" applyProtection="1"/>
    <xf numFmtId="0" fontId="21" fillId="0" borderId="34" xfId="0" applyFont="1" applyFill="1" applyBorder="1" applyProtection="1"/>
    <xf numFmtId="0" fontId="21" fillId="0" borderId="42" xfId="0" applyFont="1" applyFill="1" applyBorder="1" applyProtection="1"/>
    <xf numFmtId="0" fontId="21" fillId="0" borderId="12" xfId="0" applyFont="1" applyFill="1" applyBorder="1" applyProtection="1"/>
    <xf numFmtId="0" fontId="21" fillId="0" borderId="1" xfId="0" applyFont="1" applyFill="1" applyBorder="1" applyProtection="1"/>
    <xf numFmtId="0" fontId="21" fillId="0" borderId="15" xfId="0" applyFont="1" applyFill="1" applyBorder="1" applyProtection="1"/>
    <xf numFmtId="0" fontId="21" fillId="0" borderId="38" xfId="0" applyFont="1" applyFill="1" applyBorder="1" applyProtection="1"/>
    <xf numFmtId="0" fontId="11" fillId="4" borderId="38" xfId="0" applyFont="1" applyFill="1" applyBorder="1" applyProtection="1"/>
    <xf numFmtId="0" fontId="22" fillId="0" borderId="21" xfId="0" applyFont="1" applyFill="1" applyBorder="1" applyProtection="1"/>
    <xf numFmtId="0" fontId="22" fillId="0" borderId="22" xfId="0" applyFont="1" applyFill="1" applyBorder="1" applyProtection="1"/>
    <xf numFmtId="0" fontId="21" fillId="0" borderId="3" xfId="0" applyFont="1" applyFill="1" applyBorder="1" applyProtection="1"/>
    <xf numFmtId="0" fontId="21" fillId="0" borderId="22" xfId="0" applyFont="1" applyFill="1" applyBorder="1" applyProtection="1"/>
    <xf numFmtId="0" fontId="21" fillId="0" borderId="43" xfId="0" applyFont="1" applyFill="1" applyBorder="1" applyProtection="1"/>
    <xf numFmtId="0" fontId="11" fillId="0" borderId="31" xfId="0" applyFont="1" applyFill="1" applyBorder="1" applyProtection="1"/>
    <xf numFmtId="0" fontId="11" fillId="0" borderId="12" xfId="0" applyFont="1" applyFill="1" applyBorder="1" applyProtection="1"/>
    <xf numFmtId="1" fontId="11" fillId="0" borderId="1" xfId="0" applyNumberFormat="1" applyFont="1" applyFill="1" applyBorder="1" applyProtection="1"/>
    <xf numFmtId="0" fontId="23" fillId="0" borderId="1" xfId="0" applyFont="1" applyFill="1" applyBorder="1" applyProtection="1"/>
    <xf numFmtId="1" fontId="21" fillId="0" borderId="12" xfId="0" applyNumberFormat="1" applyFont="1" applyFill="1" applyBorder="1" applyProtection="1"/>
    <xf numFmtId="1" fontId="21" fillId="0" borderId="1" xfId="0" applyNumberFormat="1" applyFont="1" applyFill="1" applyBorder="1" applyProtection="1"/>
    <xf numFmtId="0" fontId="11" fillId="0" borderId="32" xfId="0" applyFont="1" applyFill="1" applyBorder="1" applyProtection="1"/>
    <xf numFmtId="0" fontId="11" fillId="0" borderId="29" xfId="0" applyFont="1" applyFill="1" applyBorder="1" applyProtection="1"/>
    <xf numFmtId="1" fontId="11" fillId="0" borderId="4" xfId="0" applyNumberFormat="1" applyFont="1" applyFill="1" applyBorder="1" applyProtection="1"/>
    <xf numFmtId="0" fontId="21" fillId="0" borderId="29" xfId="0" applyFont="1" applyFill="1" applyBorder="1" applyProtection="1"/>
    <xf numFmtId="0" fontId="21" fillId="0" borderId="4" xfId="0" applyFont="1" applyFill="1" applyBorder="1" applyProtection="1"/>
    <xf numFmtId="0" fontId="23" fillId="0" borderId="4" xfId="0" applyFont="1" applyFill="1" applyBorder="1" applyProtection="1"/>
    <xf numFmtId="0" fontId="21" fillId="0" borderId="40" xfId="0" applyFont="1" applyFill="1" applyBorder="1" applyProtection="1"/>
    <xf numFmtId="0" fontId="21" fillId="0" borderId="44" xfId="0" applyFont="1" applyFill="1" applyBorder="1" applyProtection="1"/>
    <xf numFmtId="168" fontId="11" fillId="0" borderId="5" xfId="0" applyNumberFormat="1" applyFont="1" applyFill="1" applyBorder="1" applyAlignment="1" applyProtection="1">
      <alignment horizontal="center" vertical="top" textRotation="90"/>
    </xf>
    <xf numFmtId="168" fontId="11" fillId="0" borderId="39" xfId="0" applyNumberFormat="1" applyFont="1" applyFill="1" applyBorder="1" applyAlignment="1" applyProtection="1">
      <alignment horizontal="center" vertical="top" textRotation="90"/>
    </xf>
    <xf numFmtId="168" fontId="11" fillId="0" borderId="41" xfId="0" applyNumberFormat="1" applyFont="1" applyFill="1" applyBorder="1" applyAlignment="1" applyProtection="1">
      <alignment horizontal="center" vertical="top" textRotation="90"/>
    </xf>
    <xf numFmtId="14" fontId="11" fillId="0" borderId="0" xfId="0" applyNumberFormat="1" applyFont="1" applyFill="1" applyProtection="1"/>
    <xf numFmtId="0" fontId="11" fillId="0" borderId="0" xfId="0" applyFont="1" applyFill="1" applyProtection="1"/>
    <xf numFmtId="0" fontId="11" fillId="6" borderId="10" xfId="0" applyFont="1" applyFill="1" applyBorder="1" applyAlignment="1" applyProtection="1">
      <alignment vertical="center"/>
    </xf>
    <xf numFmtId="0" fontId="11" fillId="6" borderId="36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/>
    <xf numFmtId="0" fontId="20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1" fillId="7" borderId="10" xfId="0" applyFont="1" applyFill="1" applyBorder="1" applyAlignment="1" applyProtection="1">
      <alignment vertical="center"/>
    </xf>
    <xf numFmtId="0" fontId="11" fillId="7" borderId="36" xfId="0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right" vertical="center"/>
    </xf>
    <xf numFmtId="0" fontId="20" fillId="0" borderId="14" xfId="0" applyFont="1" applyFill="1" applyBorder="1" applyAlignment="1" applyProtection="1">
      <alignment horizontal="left" vertical="center"/>
    </xf>
    <xf numFmtId="169" fontId="16" fillId="0" borderId="0" xfId="0" applyNumberFormat="1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 vertical="center"/>
    </xf>
    <xf numFmtId="168" fontId="11" fillId="0" borderId="9" xfId="0" applyNumberFormat="1" applyFont="1" applyFill="1" applyBorder="1" applyAlignment="1" applyProtection="1">
      <alignment horizontal="center" vertical="top" textRotation="90"/>
    </xf>
    <xf numFmtId="0" fontId="21" fillId="0" borderId="8" xfId="0" applyFont="1" applyFill="1" applyBorder="1" applyProtection="1"/>
    <xf numFmtId="0" fontId="21" fillId="0" borderId="6" xfId="0" applyFont="1" applyFill="1" applyBorder="1" applyProtection="1"/>
    <xf numFmtId="0" fontId="21" fillId="0" borderId="7" xfId="0" applyFont="1" applyFill="1" applyBorder="1" applyProtection="1"/>
    <xf numFmtId="0" fontId="21" fillId="0" borderId="25" xfId="0" applyFont="1" applyFill="1" applyBorder="1" applyProtection="1"/>
    <xf numFmtId="165" fontId="20" fillId="0" borderId="45" xfId="0" applyNumberFormat="1" applyFont="1" applyFill="1" applyBorder="1" applyAlignment="1" applyProtection="1">
      <alignment horizontal="center" textRotation="90"/>
    </xf>
    <xf numFmtId="168" fontId="11" fillId="0" borderId="46" xfId="0" applyNumberFormat="1" applyFont="1" applyFill="1" applyBorder="1" applyAlignment="1" applyProtection="1">
      <alignment horizontal="center" vertical="top" textRotation="90"/>
    </xf>
    <xf numFmtId="1" fontId="22" fillId="0" borderId="47" xfId="0" applyNumberFormat="1" applyFont="1" applyFill="1" applyBorder="1" applyAlignment="1" applyProtection="1">
      <alignment horizontal="right" vertical="center"/>
    </xf>
    <xf numFmtId="165" fontId="19" fillId="0" borderId="39" xfId="0" applyNumberFormat="1" applyFont="1" applyFill="1" applyBorder="1" applyAlignment="1" applyProtection="1">
      <alignment horizontal="center" vertical="top" textRotation="90"/>
    </xf>
    <xf numFmtId="0" fontId="11" fillId="8" borderId="38" xfId="0" applyFont="1" applyFill="1" applyBorder="1" applyProtection="1"/>
    <xf numFmtId="0" fontId="21" fillId="8" borderId="38" xfId="0" applyFont="1" applyFill="1" applyBorder="1" applyProtection="1"/>
    <xf numFmtId="0" fontId="21" fillId="8" borderId="1" xfId="0" applyFont="1" applyFill="1" applyBorder="1" applyProtection="1"/>
    <xf numFmtId="0" fontId="21" fillId="8" borderId="15" xfId="0" applyFont="1" applyFill="1" applyBorder="1" applyProtection="1"/>
    <xf numFmtId="0" fontId="21" fillId="8" borderId="6" xfId="0" applyFont="1" applyFill="1" applyBorder="1" applyProtection="1"/>
    <xf numFmtId="0" fontId="9" fillId="8" borderId="0" xfId="0" applyFont="1" applyFill="1" applyProtection="1"/>
    <xf numFmtId="0" fontId="0" fillId="8" borderId="0" xfId="0" applyFill="1" applyProtection="1"/>
    <xf numFmtId="0" fontId="9" fillId="8" borderId="0" xfId="0" applyFont="1" applyFill="1" applyBorder="1" applyProtection="1"/>
    <xf numFmtId="0" fontId="0" fillId="8" borderId="0" xfId="0" applyFill="1" applyBorder="1" applyProtection="1"/>
    <xf numFmtId="0" fontId="18" fillId="8" borderId="0" xfId="0" applyFont="1" applyFill="1" applyBorder="1" applyProtection="1"/>
    <xf numFmtId="0" fontId="5" fillId="8" borderId="0" xfId="0" applyFont="1" applyFill="1" applyBorder="1" applyProtection="1"/>
    <xf numFmtId="0" fontId="11" fillId="8" borderId="31" xfId="0" applyFont="1" applyFill="1" applyBorder="1" applyProtection="1"/>
    <xf numFmtId="0" fontId="11" fillId="8" borderId="12" xfId="0" applyFont="1" applyFill="1" applyBorder="1" applyProtection="1"/>
    <xf numFmtId="1" fontId="11" fillId="8" borderId="1" xfId="0" applyNumberFormat="1" applyFont="1" applyFill="1" applyBorder="1" applyProtection="1"/>
    <xf numFmtId="0" fontId="20" fillId="8" borderId="1" xfId="0" applyFont="1" applyFill="1" applyBorder="1" applyAlignment="1" applyProtection="1">
      <alignment horizontal="right" vertical="top" textRotation="90"/>
    </xf>
    <xf numFmtId="0" fontId="21" fillId="8" borderId="12" xfId="0" applyFont="1" applyFill="1" applyBorder="1" applyProtection="1"/>
    <xf numFmtId="0" fontId="23" fillId="8" borderId="1" xfId="0" applyFont="1" applyFill="1" applyBorder="1" applyProtection="1"/>
    <xf numFmtId="1" fontId="21" fillId="8" borderId="12" xfId="0" applyNumberFormat="1" applyFont="1" applyFill="1" applyBorder="1" applyProtection="1"/>
    <xf numFmtId="1" fontId="21" fillId="8" borderId="1" xfId="0" applyNumberFormat="1" applyFont="1" applyFill="1" applyBorder="1" applyProtection="1"/>
    <xf numFmtId="0" fontId="11" fillId="8" borderId="32" xfId="0" applyFont="1" applyFill="1" applyBorder="1" applyProtection="1"/>
    <xf numFmtId="0" fontId="11" fillId="8" borderId="29" xfId="0" applyFont="1" applyFill="1" applyBorder="1" applyProtection="1"/>
    <xf numFmtId="1" fontId="11" fillId="8" borderId="4" xfId="0" applyNumberFormat="1" applyFont="1" applyFill="1" applyBorder="1" applyProtection="1"/>
    <xf numFmtId="0" fontId="21" fillId="8" borderId="29" xfId="0" applyFont="1" applyFill="1" applyBorder="1" applyProtection="1"/>
    <xf numFmtId="0" fontId="21" fillId="8" borderId="4" xfId="0" applyFont="1" applyFill="1" applyBorder="1" applyProtection="1"/>
    <xf numFmtId="0" fontId="23" fillId="8" borderId="4" xfId="0" applyFont="1" applyFill="1" applyBorder="1" applyProtection="1"/>
    <xf numFmtId="0" fontId="21" fillId="8" borderId="40" xfId="0" applyFont="1" applyFill="1" applyBorder="1" applyProtection="1"/>
    <xf numFmtId="0" fontId="21" fillId="8" borderId="44" xfId="0" applyFont="1" applyFill="1" applyBorder="1" applyProtection="1"/>
    <xf numFmtId="0" fontId="21" fillId="8" borderId="25" xfId="0" applyFont="1" applyFill="1" applyBorder="1" applyProtection="1"/>
    <xf numFmtId="0" fontId="11" fillId="8" borderId="26" xfId="0" applyFont="1" applyFill="1" applyBorder="1" applyProtection="1"/>
    <xf numFmtId="0" fontId="11" fillId="8" borderId="13" xfId="0" applyFont="1" applyFill="1" applyBorder="1" applyProtection="1"/>
    <xf numFmtId="1" fontId="11" fillId="8" borderId="3" xfId="0" applyNumberFormat="1" applyFont="1" applyFill="1" applyBorder="1" applyProtection="1"/>
    <xf numFmtId="0" fontId="21" fillId="8" borderId="3" xfId="0" applyFont="1" applyFill="1" applyBorder="1" applyProtection="1"/>
    <xf numFmtId="0" fontId="23" fillId="8" borderId="3" xfId="0" applyFont="1" applyFill="1" applyBorder="1" applyProtection="1"/>
    <xf numFmtId="0" fontId="21" fillId="8" borderId="22" xfId="0" applyFont="1" applyFill="1" applyBorder="1" applyProtection="1"/>
    <xf numFmtId="0" fontId="21" fillId="8" borderId="43" xfId="0" applyFont="1" applyFill="1" applyBorder="1" applyProtection="1"/>
    <xf numFmtId="0" fontId="21" fillId="8" borderId="7" xfId="0" applyFont="1" applyFill="1" applyBorder="1" applyProtection="1"/>
    <xf numFmtId="0" fontId="21" fillId="0" borderId="42" xfId="0" applyFont="1" applyFill="1" applyBorder="1" applyAlignment="1" applyProtection="1">
      <alignment horizontal="center"/>
    </xf>
    <xf numFmtId="0" fontId="22" fillId="9" borderId="30" xfId="0" applyFont="1" applyFill="1" applyBorder="1" applyProtection="1"/>
    <xf numFmtId="0" fontId="22" fillId="9" borderId="28" xfId="0" applyFont="1" applyFill="1" applyBorder="1" applyProtection="1"/>
    <xf numFmtId="1" fontId="22" fillId="9" borderId="2" xfId="0" applyNumberFormat="1" applyFont="1" applyFill="1" applyBorder="1" applyProtection="1"/>
    <xf numFmtId="0" fontId="21" fillId="9" borderId="28" xfId="0" applyFont="1" applyFill="1" applyBorder="1" applyProtection="1"/>
    <xf numFmtId="0" fontId="21" fillId="9" borderId="2" xfId="0" applyFont="1" applyFill="1" applyBorder="1" applyProtection="1"/>
    <xf numFmtId="0" fontId="23" fillId="9" borderId="2" xfId="0" applyFont="1" applyFill="1" applyBorder="1" applyProtection="1"/>
    <xf numFmtId="0" fontId="21" fillId="9" borderId="34" xfId="0" applyFont="1" applyFill="1" applyBorder="1" applyProtection="1"/>
    <xf numFmtId="0" fontId="21" fillId="9" borderId="42" xfId="0" applyFont="1" applyFill="1" applyBorder="1" applyProtection="1"/>
    <xf numFmtId="0" fontId="23" fillId="9" borderId="34" xfId="0" applyFont="1" applyFill="1" applyBorder="1" applyProtection="1"/>
    <xf numFmtId="0" fontId="23" fillId="9" borderId="42" xfId="0" applyFont="1" applyFill="1" applyBorder="1" applyProtection="1"/>
    <xf numFmtId="0" fontId="23" fillId="9" borderId="8" xfId="0" applyFont="1" applyFill="1" applyBorder="1" applyProtection="1"/>
    <xf numFmtId="0" fontId="9" fillId="9" borderId="0" xfId="0" applyFont="1" applyFill="1" applyBorder="1" applyProtection="1"/>
    <xf numFmtId="0" fontId="18" fillId="9" borderId="0" xfId="0" applyFont="1" applyFill="1" applyBorder="1" applyProtection="1"/>
    <xf numFmtId="0" fontId="5" fillId="9" borderId="0" xfId="0" applyFont="1" applyFill="1" applyBorder="1" applyProtection="1"/>
    <xf numFmtId="0" fontId="11" fillId="0" borderId="0" xfId="0" applyFont="1" applyFill="1" applyBorder="1" applyAlignment="1" applyProtection="1">
      <alignment horizontal="right" vertical="center"/>
    </xf>
    <xf numFmtId="0" fontId="20" fillId="0" borderId="14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168" fontId="11" fillId="0" borderId="51" xfId="0" applyNumberFormat="1" applyFont="1" applyFill="1" applyBorder="1" applyAlignment="1" applyProtection="1">
      <alignment horizontal="center" vertical="top" textRotation="90"/>
    </xf>
    <xf numFmtId="168" fontId="11" fillId="0" borderId="45" xfId="0" applyNumberFormat="1" applyFont="1" applyFill="1" applyBorder="1" applyAlignment="1" applyProtection="1">
      <alignment horizontal="center" vertical="top" textRotation="90"/>
    </xf>
    <xf numFmtId="166" fontId="14" fillId="0" borderId="41" xfId="0" applyNumberFormat="1" applyFont="1" applyFill="1" applyBorder="1" applyAlignment="1" applyProtection="1">
      <alignment horizontal="center" textRotation="90" readingOrder="1"/>
    </xf>
    <xf numFmtId="166" fontId="14" fillId="0" borderId="5" xfId="0" applyNumberFormat="1" applyFont="1" applyFill="1" applyBorder="1" applyAlignment="1" applyProtection="1">
      <alignment horizontal="center" textRotation="90" readingOrder="1"/>
    </xf>
    <xf numFmtId="166" fontId="14" fillId="0" borderId="9" xfId="0" applyNumberFormat="1" applyFont="1" applyFill="1" applyBorder="1" applyAlignment="1" applyProtection="1">
      <alignment horizontal="center" textRotation="90" readingOrder="1"/>
    </xf>
    <xf numFmtId="168" fontId="11" fillId="0" borderId="52" xfId="0" applyNumberFormat="1" applyFont="1" applyFill="1" applyBorder="1" applyAlignment="1" applyProtection="1">
      <alignment horizontal="center" vertical="top" textRotation="90"/>
    </xf>
    <xf numFmtId="1" fontId="11" fillId="0" borderId="15" xfId="0" applyNumberFormat="1" applyFont="1" applyFill="1" applyBorder="1" applyProtection="1"/>
    <xf numFmtId="1" fontId="11" fillId="8" borderId="15" xfId="0" applyNumberFormat="1" applyFont="1" applyFill="1" applyBorder="1" applyProtection="1"/>
    <xf numFmtId="1" fontId="11" fillId="8" borderId="40" xfId="0" applyNumberFormat="1" applyFont="1" applyFill="1" applyBorder="1" applyProtection="1"/>
    <xf numFmtId="1" fontId="11" fillId="0" borderId="40" xfId="0" applyNumberFormat="1" applyFont="1" applyFill="1" applyBorder="1" applyProtection="1"/>
    <xf numFmtId="1" fontId="11" fillId="8" borderId="22" xfId="0" applyNumberFormat="1" applyFont="1" applyFill="1" applyBorder="1" applyProtection="1"/>
    <xf numFmtId="165" fontId="19" fillId="0" borderId="10" xfId="0" applyNumberFormat="1" applyFont="1" applyFill="1" applyBorder="1" applyAlignment="1" applyProtection="1">
      <alignment horizontal="center" vertical="top" textRotation="90"/>
    </xf>
    <xf numFmtId="165" fontId="20" fillId="0" borderId="21" xfId="0" applyNumberFormat="1" applyFont="1" applyFill="1" applyBorder="1" applyAlignment="1" applyProtection="1">
      <alignment horizontal="center" textRotation="90"/>
    </xf>
    <xf numFmtId="1" fontId="22" fillId="8" borderId="34" xfId="0" applyNumberFormat="1" applyFont="1" applyFill="1" applyBorder="1" applyProtection="1"/>
    <xf numFmtId="0" fontId="24" fillId="0" borderId="42" xfId="0" applyFont="1" applyFill="1" applyBorder="1" applyAlignment="1" applyProtection="1">
      <alignment horizontal="center"/>
    </xf>
    <xf numFmtId="0" fontId="24" fillId="0" borderId="2" xfId="0" applyFont="1" applyFill="1" applyBorder="1" applyProtection="1"/>
    <xf numFmtId="0" fontId="24" fillId="0" borderId="34" xfId="0" applyFont="1" applyFill="1" applyBorder="1" applyProtection="1"/>
    <xf numFmtId="0" fontId="24" fillId="0" borderId="42" xfId="0" applyFont="1" applyFill="1" applyBorder="1" applyProtection="1"/>
    <xf numFmtId="0" fontId="24" fillId="0" borderId="8" xfId="0" applyFont="1" applyFill="1" applyBorder="1" applyProtection="1"/>
    <xf numFmtId="0" fontId="24" fillId="8" borderId="38" xfId="0" applyFont="1" applyFill="1" applyBorder="1" applyProtection="1"/>
    <xf numFmtId="0" fontId="24" fillId="8" borderId="1" xfId="0" applyFont="1" applyFill="1" applyBorder="1" applyProtection="1"/>
    <xf numFmtId="0" fontId="24" fillId="8" borderId="15" xfId="0" applyFont="1" applyFill="1" applyBorder="1" applyProtection="1"/>
    <xf numFmtId="0" fontId="24" fillId="8" borderId="6" xfId="0" applyFont="1" applyFill="1" applyBorder="1" applyProtection="1"/>
    <xf numFmtId="0" fontId="24" fillId="0" borderId="38" xfId="0" applyFont="1" applyFill="1" applyBorder="1" applyProtection="1"/>
    <xf numFmtId="0" fontId="24" fillId="0" borderId="1" xfId="0" applyFont="1" applyFill="1" applyBorder="1" applyProtection="1"/>
    <xf numFmtId="0" fontId="24" fillId="0" borderId="15" xfId="0" applyFont="1" applyFill="1" applyBorder="1" applyProtection="1"/>
    <xf numFmtId="0" fontId="24" fillId="0" borderId="6" xfId="0" applyFont="1" applyFill="1" applyBorder="1" applyProtection="1"/>
    <xf numFmtId="0" fontId="24" fillId="0" borderId="43" xfId="0" applyFont="1" applyFill="1" applyBorder="1" applyProtection="1"/>
    <xf numFmtId="0" fontId="24" fillId="0" borderId="3" xfId="0" applyFont="1" applyFill="1" applyBorder="1" applyProtection="1"/>
    <xf numFmtId="0" fontId="24" fillId="0" borderId="22" xfId="0" applyFont="1" applyFill="1" applyBorder="1" applyProtection="1"/>
    <xf numFmtId="0" fontId="24" fillId="0" borderId="7" xfId="0" applyFont="1" applyFill="1" applyBorder="1" applyProtection="1"/>
    <xf numFmtId="0" fontId="24" fillId="8" borderId="42" xfId="0" applyFont="1" applyFill="1" applyBorder="1" applyProtection="1"/>
    <xf numFmtId="0" fontId="24" fillId="8" borderId="2" xfId="0" applyFont="1" applyFill="1" applyBorder="1" applyProtection="1"/>
    <xf numFmtId="0" fontId="25" fillId="8" borderId="2" xfId="0" applyFont="1" applyFill="1" applyBorder="1" applyProtection="1"/>
    <xf numFmtId="0" fontId="24" fillId="8" borderId="34" xfId="0" applyFont="1" applyFill="1" applyBorder="1" applyProtection="1"/>
    <xf numFmtId="0" fontId="25" fillId="8" borderId="34" xfId="0" applyFont="1" applyFill="1" applyBorder="1" applyProtection="1"/>
    <xf numFmtId="0" fontId="25" fillId="8" borderId="8" xfId="0" applyFont="1" applyFill="1" applyBorder="1" applyProtection="1"/>
    <xf numFmtId="0" fontId="25" fillId="0" borderId="1" xfId="0" applyFont="1" applyFill="1" applyBorder="1" applyProtection="1"/>
    <xf numFmtId="0" fontId="25" fillId="8" borderId="1" xfId="0" applyFont="1" applyFill="1" applyBorder="1" applyProtection="1"/>
    <xf numFmtId="0" fontId="25" fillId="8" borderId="6" xfId="0" applyFont="1" applyFill="1" applyBorder="1" applyProtection="1"/>
    <xf numFmtId="1" fontId="24" fillId="8" borderId="38" xfId="0" applyNumberFormat="1" applyFont="1" applyFill="1" applyBorder="1" applyProtection="1"/>
    <xf numFmtId="1" fontId="24" fillId="8" borderId="1" xfId="0" applyNumberFormat="1" applyFont="1" applyFill="1" applyBorder="1" applyProtection="1"/>
    <xf numFmtId="1" fontId="24" fillId="0" borderId="38" xfId="0" applyNumberFormat="1" applyFont="1" applyFill="1" applyBorder="1" applyProtection="1"/>
    <xf numFmtId="1" fontId="24" fillId="0" borderId="1" xfId="0" applyNumberFormat="1" applyFont="1" applyFill="1" applyBorder="1" applyProtection="1"/>
    <xf numFmtId="0" fontId="24" fillId="8" borderId="44" xfId="0" applyFont="1" applyFill="1" applyBorder="1" applyProtection="1"/>
    <xf numFmtId="0" fontId="24" fillId="8" borderId="4" xfId="0" applyFont="1" applyFill="1" applyBorder="1" applyProtection="1"/>
    <xf numFmtId="0" fontId="25" fillId="8" borderId="4" xfId="0" applyFont="1" applyFill="1" applyBorder="1" applyProtection="1"/>
    <xf numFmtId="0" fontId="24" fillId="8" borderId="40" xfId="0" applyFont="1" applyFill="1" applyBorder="1" applyProtection="1"/>
    <xf numFmtId="0" fontId="24" fillId="0" borderId="44" xfId="0" applyFont="1" applyFill="1" applyBorder="1" applyProtection="1"/>
    <xf numFmtId="0" fontId="24" fillId="0" borderId="4" xfId="0" applyFont="1" applyFill="1" applyBorder="1" applyProtection="1"/>
    <xf numFmtId="0" fontId="25" fillId="0" borderId="4" xfId="0" applyFont="1" applyFill="1" applyBorder="1" applyProtection="1"/>
    <xf numFmtId="0" fontId="24" fillId="0" borderId="40" xfId="0" applyFont="1" applyFill="1" applyBorder="1" applyProtection="1"/>
    <xf numFmtId="0" fontId="24" fillId="8" borderId="43" xfId="0" applyFont="1" applyFill="1" applyBorder="1" applyProtection="1"/>
    <xf numFmtId="0" fontId="24" fillId="8" borderId="3" xfId="0" applyFont="1" applyFill="1" applyBorder="1" applyProtection="1"/>
    <xf numFmtId="0" fontId="25" fillId="8" borderId="3" xfId="0" applyFont="1" applyFill="1" applyBorder="1" applyProtection="1"/>
    <xf numFmtId="0" fontId="24" fillId="8" borderId="22" xfId="0" applyFont="1" applyFill="1" applyBorder="1" applyProtection="1"/>
    <xf numFmtId="0" fontId="24" fillId="8" borderId="7" xfId="0" applyFont="1" applyFill="1" applyBorder="1" applyProtection="1"/>
    <xf numFmtId="0" fontId="18" fillId="8" borderId="30" xfId="0" applyFont="1" applyFill="1" applyBorder="1" applyProtection="1"/>
    <xf numFmtId="0" fontId="9" fillId="0" borderId="31" xfId="0" applyFont="1" applyFill="1" applyBorder="1" applyProtection="1"/>
    <xf numFmtId="0" fontId="9" fillId="8" borderId="31" xfId="0" applyFont="1" applyFill="1" applyBorder="1" applyProtection="1"/>
    <xf numFmtId="0" fontId="9" fillId="10" borderId="31" xfId="0" applyFont="1" applyFill="1" applyBorder="1" applyProtection="1"/>
    <xf numFmtId="0" fontId="9" fillId="8" borderId="32" xfId="0" applyFont="1" applyFill="1" applyBorder="1" applyProtection="1"/>
    <xf numFmtId="0" fontId="9" fillId="0" borderId="32" xfId="0" applyFont="1" applyFill="1" applyBorder="1" applyProtection="1"/>
    <xf numFmtId="0" fontId="9" fillId="8" borderId="26" xfId="0" applyFont="1" applyFill="1" applyBorder="1" applyProtection="1"/>
    <xf numFmtId="0" fontId="26" fillId="0" borderId="16" xfId="0" applyFont="1" applyFill="1" applyBorder="1" applyAlignment="1" applyProtection="1">
      <alignment horizontal="center"/>
    </xf>
    <xf numFmtId="0" fontId="27" fillId="8" borderId="38" xfId="0" applyFont="1" applyFill="1" applyBorder="1" applyProtection="1"/>
    <xf numFmtId="0" fontId="27" fillId="4" borderId="38" xfId="0" applyFont="1" applyFill="1" applyBorder="1" applyProtection="1"/>
    <xf numFmtId="0" fontId="29" fillId="0" borderId="21" xfId="0" applyFont="1" applyFill="1" applyBorder="1" applyProtection="1"/>
    <xf numFmtId="0" fontId="29" fillId="0" borderId="22" xfId="0" applyFont="1" applyFill="1" applyBorder="1" applyProtection="1"/>
    <xf numFmtId="1" fontId="29" fillId="0" borderId="47" xfId="0" applyNumberFormat="1" applyFont="1" applyFill="1" applyBorder="1" applyAlignment="1" applyProtection="1">
      <alignment horizontal="right" vertical="center"/>
    </xf>
    <xf numFmtId="0" fontId="29" fillId="8" borderId="28" xfId="0" applyFont="1" applyFill="1" applyBorder="1" applyProtection="1"/>
    <xf numFmtId="0" fontId="27" fillId="0" borderId="12" xfId="0" applyFont="1" applyFill="1" applyBorder="1" applyProtection="1"/>
    <xf numFmtId="0" fontId="27" fillId="8" borderId="12" xfId="0" applyFont="1" applyFill="1" applyBorder="1" applyProtection="1"/>
    <xf numFmtId="0" fontId="27" fillId="8" borderId="29" xfId="0" applyFont="1" applyFill="1" applyBorder="1" applyProtection="1"/>
    <xf numFmtId="0" fontId="27" fillId="0" borderId="29" xfId="0" applyFont="1" applyFill="1" applyBorder="1" applyProtection="1"/>
    <xf numFmtId="0" fontId="27" fillId="8" borderId="13" xfId="0" applyFont="1" applyFill="1" applyBorder="1" applyProtection="1"/>
    <xf numFmtId="168" fontId="17" fillId="0" borderId="5" xfId="0" applyNumberFormat="1" applyFont="1" applyFill="1" applyBorder="1" applyAlignment="1" applyProtection="1">
      <alignment horizontal="center" vertical="top" textRotation="90"/>
    </xf>
    <xf numFmtId="168" fontId="17" fillId="0" borderId="41" xfId="0" applyNumberFormat="1" applyFont="1" applyFill="1" applyBorder="1" applyAlignment="1" applyProtection="1">
      <alignment horizontal="center" vertical="top" textRotation="90"/>
    </xf>
    <xf numFmtId="168" fontId="17" fillId="0" borderId="39" xfId="0" applyNumberFormat="1" applyFont="1" applyFill="1" applyBorder="1" applyAlignment="1" applyProtection="1">
      <alignment horizontal="center" vertical="top" textRotation="90"/>
    </xf>
    <xf numFmtId="168" fontId="17" fillId="0" borderId="9" xfId="0" applyNumberFormat="1" applyFont="1" applyFill="1" applyBorder="1" applyAlignment="1" applyProtection="1">
      <alignment horizontal="center" vertical="top" textRotation="90"/>
    </xf>
    <xf numFmtId="0" fontId="8" fillId="0" borderId="30" xfId="0" applyFont="1" applyFill="1" applyBorder="1" applyAlignment="1" applyProtection="1">
      <alignment horizontal="right" vertical="top" textRotation="90"/>
    </xf>
    <xf numFmtId="0" fontId="8" fillId="0" borderId="31" xfId="0" applyFont="1" applyFill="1" applyBorder="1" applyAlignment="1" applyProtection="1">
      <alignment horizontal="right" vertical="top" textRotation="90"/>
    </xf>
    <xf numFmtId="0" fontId="20" fillId="0" borderId="1" xfId="0" applyFont="1" applyFill="1" applyBorder="1" applyAlignment="1" applyProtection="1">
      <alignment horizontal="right" vertical="top" textRotation="90"/>
    </xf>
    <xf numFmtId="0" fontId="20" fillId="8" borderId="2" xfId="0" applyFont="1" applyFill="1" applyBorder="1" applyAlignment="1" applyProtection="1">
      <alignment horizontal="right" vertical="top" textRotation="90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20" fillId="0" borderId="14" xfId="0" applyFont="1" applyFill="1" applyBorder="1" applyAlignment="1" applyProtection="1">
      <alignment horizontal="left" vertical="center"/>
    </xf>
    <xf numFmtId="0" fontId="14" fillId="3" borderId="0" xfId="0" applyFont="1" applyFill="1" applyAlignment="1" applyProtection="1">
      <alignment horizontal="left"/>
    </xf>
    <xf numFmtId="22" fontId="9" fillId="0" borderId="0" xfId="0" applyNumberFormat="1" applyFont="1" applyFill="1" applyAlignment="1" applyProtection="1">
      <alignment horizontal="left"/>
    </xf>
    <xf numFmtId="0" fontId="0" fillId="0" borderId="0" xfId="0" applyAlignment="1" applyProtection="1"/>
    <xf numFmtId="0" fontId="14" fillId="3" borderId="0" xfId="0" applyFont="1" applyFill="1" applyAlignment="1" applyProtection="1">
      <alignment horizontal="center"/>
    </xf>
    <xf numFmtId="0" fontId="0" fillId="3" borderId="0" xfId="0" applyFill="1" applyAlignment="1" applyProtection="1"/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27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36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36" xfId="0" applyFont="1" applyBorder="1" applyAlignment="1" applyProtection="1">
      <alignment horizontal="center" vertical="center" wrapText="1"/>
    </xf>
    <xf numFmtId="0" fontId="19" fillId="0" borderId="37" xfId="0" applyFont="1" applyFill="1" applyBorder="1" applyAlignment="1" applyProtection="1">
      <alignment horizontal="center"/>
    </xf>
    <xf numFmtId="0" fontId="11" fillId="0" borderId="37" xfId="0" applyFont="1" applyBorder="1" applyAlignment="1" applyProtection="1">
      <alignment horizontal="center"/>
    </xf>
    <xf numFmtId="14" fontId="20" fillId="8" borderId="1" xfId="0" applyNumberFormat="1" applyFont="1" applyFill="1" applyBorder="1" applyAlignment="1" applyProtection="1"/>
    <xf numFmtId="0" fontId="11" fillId="8" borderId="15" xfId="0" applyFont="1" applyFill="1" applyBorder="1" applyAlignment="1" applyProtection="1"/>
    <xf numFmtId="14" fontId="20" fillId="4" borderId="1" xfId="0" applyNumberFormat="1" applyFont="1" applyFill="1" applyBorder="1" applyAlignment="1" applyProtection="1"/>
    <xf numFmtId="0" fontId="11" fillId="0" borderId="15" xfId="0" applyFont="1" applyBorder="1" applyAlignment="1" applyProtection="1"/>
    <xf numFmtId="0" fontId="0" fillId="0" borderId="14" xfId="0" applyBorder="1" applyAlignment="1" applyProtection="1">
      <alignment horizontal="left" vertical="center"/>
    </xf>
    <xf numFmtId="0" fontId="11" fillId="0" borderId="0" xfId="0" quotePrefix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8" fillId="0" borderId="48" xfId="0" applyFont="1" applyFill="1" applyBorder="1" applyAlignment="1" applyProtection="1">
      <alignment horizontal="center" textRotation="90"/>
    </xf>
    <xf numFmtId="0" fontId="8" fillId="0" borderId="49" xfId="0" applyFont="1" applyFill="1" applyBorder="1" applyAlignment="1" applyProtection="1">
      <alignment horizontal="center" textRotation="90"/>
    </xf>
    <xf numFmtId="0" fontId="8" fillId="0" borderId="50" xfId="0" applyFont="1" applyFill="1" applyBorder="1" applyAlignment="1" applyProtection="1">
      <alignment horizontal="center" textRotation="90"/>
    </xf>
    <xf numFmtId="0" fontId="11" fillId="0" borderId="0" xfId="0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27" xfId="0" applyFont="1" applyBorder="1" applyAlignment="1" applyProtection="1">
      <alignment horizontal="center" vertical="center" wrapText="1"/>
    </xf>
    <xf numFmtId="0" fontId="26" fillId="0" borderId="37" xfId="0" applyFont="1" applyFill="1" applyBorder="1" applyAlignment="1" applyProtection="1">
      <alignment horizontal="center"/>
    </xf>
    <xf numFmtId="0" fontId="27" fillId="0" borderId="37" xfId="0" applyFont="1" applyBorder="1" applyAlignment="1" applyProtection="1">
      <alignment horizontal="center"/>
    </xf>
    <xf numFmtId="0" fontId="8" fillId="0" borderId="16" xfId="0" applyFont="1" applyFill="1" applyBorder="1" applyAlignment="1" applyProtection="1">
      <alignment horizontal="center" textRotation="90"/>
    </xf>
    <xf numFmtId="0" fontId="8" fillId="0" borderId="19" xfId="0" applyFont="1" applyFill="1" applyBorder="1" applyAlignment="1" applyProtection="1">
      <alignment horizontal="center" textRotation="90"/>
    </xf>
    <xf numFmtId="0" fontId="8" fillId="0" borderId="21" xfId="0" applyFont="1" applyFill="1" applyBorder="1" applyAlignment="1" applyProtection="1">
      <alignment horizontal="center" textRotation="90"/>
    </xf>
    <xf numFmtId="14" fontId="28" fillId="8" borderId="1" xfId="0" applyNumberFormat="1" applyFont="1" applyFill="1" applyBorder="1" applyAlignment="1" applyProtection="1"/>
    <xf numFmtId="0" fontId="27" fillId="8" borderId="15" xfId="0" applyFont="1" applyFill="1" applyBorder="1" applyAlignment="1" applyProtection="1"/>
    <xf numFmtId="14" fontId="28" fillId="4" borderId="1" xfId="0" applyNumberFormat="1" applyFont="1" applyFill="1" applyBorder="1" applyAlignment="1" applyProtection="1"/>
    <xf numFmtId="0" fontId="27" fillId="0" borderId="15" xfId="0" applyFont="1" applyBorder="1" applyAlignment="1" applyProtection="1"/>
    <xf numFmtId="0" fontId="20" fillId="0" borderId="14" xfId="0" quotePrefix="1" applyFont="1" applyFill="1" applyBorder="1" applyAlignment="1" applyProtection="1">
      <alignment horizontal="center" vertical="center"/>
    </xf>
    <xf numFmtId="16" fontId="20" fillId="0" borderId="14" xfId="0" quotePrefix="1" applyNumberFormat="1" applyFont="1" applyFill="1" applyBorder="1" applyAlignment="1" applyProtection="1">
      <alignment horizontal="left" vertical="center"/>
    </xf>
  </cellXfs>
  <cellStyles count="2">
    <cellStyle name="Comma" xfId="1" builtinId="3"/>
    <cellStyle name="Normal" xfId="0" builtinId="0"/>
  </cellStyles>
  <dxfs count="14">
    <dxf>
      <fill>
        <patternFill patternType="solid">
          <bgColor rgb="FF0070C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b/>
        <i/>
      </font>
      <numFmt numFmtId="170" formatCode="mmm\ d"/>
    </dxf>
    <dxf>
      <font>
        <b/>
        <i/>
      </font>
      <fill>
        <patternFill>
          <bgColor theme="6" tint="0.39994506668294322"/>
        </patternFill>
      </fill>
      <border>
        <vertical/>
        <horizontal/>
      </border>
    </dxf>
    <dxf>
      <font>
        <color auto="1"/>
      </font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 patternType="solid">
          <bgColor rgb="FF0070C0"/>
        </patternFill>
      </fill>
    </dxf>
    <dxf>
      <font>
        <b/>
        <i/>
      </font>
      <numFmt numFmtId="170" formatCode="mmm\ d"/>
    </dxf>
    <dxf>
      <font>
        <b/>
        <i/>
      </font>
      <fill>
        <patternFill>
          <bgColor theme="6" tint="0.39994506668294322"/>
        </patternFill>
      </fill>
      <border>
        <vertical/>
        <horizontal/>
      </border>
    </dxf>
    <dxf>
      <font>
        <color auto="1"/>
      </font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D69"/>
  <sheetViews>
    <sheetView view="pageBreakPreview" zoomScaleNormal="100" workbookViewId="0">
      <selection activeCell="B5" sqref="B5"/>
    </sheetView>
  </sheetViews>
  <sheetFormatPr defaultRowHeight="12.75" x14ac:dyDescent="0.2"/>
  <cols>
    <col min="1" max="1" width="67.7109375" style="37" bestFit="1" customWidth="1"/>
    <col min="2" max="2" width="15.28515625" style="37" customWidth="1"/>
    <col min="3" max="3" width="22" style="37" bestFit="1" customWidth="1"/>
    <col min="4" max="4" width="15.42578125" style="37" customWidth="1"/>
    <col min="5" max="16384" width="9.140625" style="37"/>
  </cols>
  <sheetData>
    <row r="1" spans="1:4" x14ac:dyDescent="0.2">
      <c r="A1" s="29" t="s">
        <v>6</v>
      </c>
      <c r="B1" s="40" t="s">
        <v>54</v>
      </c>
      <c r="C1" s="41"/>
      <c r="D1" s="42"/>
    </row>
    <row r="2" spans="1:4" x14ac:dyDescent="0.2">
      <c r="A2" s="29" t="s">
        <v>8</v>
      </c>
      <c r="B2" s="40" t="s">
        <v>26</v>
      </c>
      <c r="C2" s="41"/>
      <c r="D2" s="42"/>
    </row>
    <row r="3" spans="1:4" ht="33.75" x14ac:dyDescent="0.2">
      <c r="A3" s="29" t="s">
        <v>7</v>
      </c>
      <c r="B3" s="43" t="s">
        <v>55</v>
      </c>
      <c r="C3" s="41"/>
      <c r="D3" s="42"/>
    </row>
    <row r="4" spans="1:4" x14ac:dyDescent="0.2">
      <c r="A4" s="29" t="s">
        <v>41</v>
      </c>
      <c r="B4" s="40" t="s">
        <v>56</v>
      </c>
      <c r="C4" s="41"/>
      <c r="D4" s="42"/>
    </row>
    <row r="5" spans="1:4" x14ac:dyDescent="0.2">
      <c r="A5" s="29" t="s">
        <v>40</v>
      </c>
      <c r="B5" s="40" t="s">
        <v>57</v>
      </c>
      <c r="C5" s="44"/>
      <c r="D5" s="45"/>
    </row>
    <row r="6" spans="1:4" x14ac:dyDescent="0.2">
      <c r="A6" s="29" t="s">
        <v>38</v>
      </c>
      <c r="B6" s="46">
        <v>42571</v>
      </c>
      <c r="C6" s="47" t="s">
        <v>39</v>
      </c>
      <c r="D6" s="22" t="s">
        <v>35</v>
      </c>
    </row>
    <row r="7" spans="1:4" x14ac:dyDescent="0.2">
      <c r="A7" s="29" t="s">
        <v>37</v>
      </c>
      <c r="B7" s="46">
        <v>42613</v>
      </c>
      <c r="C7" s="48">
        <f>B7-B6</f>
        <v>42</v>
      </c>
      <c r="D7" s="49">
        <f>C7/7</f>
        <v>6</v>
      </c>
    </row>
    <row r="8" spans="1:4" x14ac:dyDescent="0.2">
      <c r="A8" s="29" t="s">
        <v>36</v>
      </c>
      <c r="B8" s="46">
        <v>42641</v>
      </c>
      <c r="C8" s="48">
        <f>B8-B7</f>
        <v>28</v>
      </c>
      <c r="D8" s="49">
        <f>C8/7</f>
        <v>4</v>
      </c>
    </row>
    <row r="9" spans="1:4" x14ac:dyDescent="0.2">
      <c r="A9" s="29" t="s">
        <v>9</v>
      </c>
      <c r="B9" s="50">
        <f>B8+28</f>
        <v>42669</v>
      </c>
      <c r="C9" s="48">
        <f>B9-B8</f>
        <v>28</v>
      </c>
      <c r="D9" s="49">
        <f>C9/7</f>
        <v>4</v>
      </c>
    </row>
    <row r="10" spans="1:4" x14ac:dyDescent="0.2">
      <c r="A10" s="29" t="s">
        <v>42</v>
      </c>
      <c r="B10" s="50">
        <f>B9+58</f>
        <v>42727</v>
      </c>
      <c r="C10" s="48">
        <f>B10-B9</f>
        <v>58</v>
      </c>
      <c r="D10" s="49">
        <f>C10/7</f>
        <v>8.2857142857142865</v>
      </c>
    </row>
    <row r="11" spans="1:4" x14ac:dyDescent="0.2">
      <c r="A11" s="29" t="s">
        <v>10</v>
      </c>
      <c r="B11" s="50">
        <f>B10+45</f>
        <v>42772</v>
      </c>
      <c r="C11" s="48">
        <f>B11-B10</f>
        <v>45</v>
      </c>
      <c r="D11" s="49">
        <f>C11/7</f>
        <v>6.4285714285714288</v>
      </c>
    </row>
    <row r="12" spans="1:4" x14ac:dyDescent="0.2">
      <c r="A12" s="30" t="s">
        <v>11</v>
      </c>
      <c r="B12" s="38" t="s">
        <v>58</v>
      </c>
      <c r="C12" s="38" t="s">
        <v>58</v>
      </c>
      <c r="D12" s="39" t="e">
        <f>(C12-B12)/7</f>
        <v>#VALUE!</v>
      </c>
    </row>
    <row r="13" spans="1:4" x14ac:dyDescent="0.2">
      <c r="A13" s="30" t="s">
        <v>13</v>
      </c>
      <c r="B13" s="51" t="s">
        <v>59</v>
      </c>
      <c r="C13" s="52"/>
      <c r="D13" s="51">
        <v>0</v>
      </c>
    </row>
    <row r="14" spans="1:4" x14ac:dyDescent="0.2">
      <c r="A14" s="31"/>
      <c r="B14" s="53"/>
      <c r="C14" s="54"/>
      <c r="D14" s="55"/>
    </row>
    <row r="15" spans="1:4" x14ac:dyDescent="0.2">
      <c r="A15" s="32"/>
      <c r="B15" s="56"/>
      <c r="C15" s="57"/>
      <c r="D15" s="45"/>
    </row>
    <row r="16" spans="1:4" ht="26.25" customHeight="1" x14ac:dyDescent="0.2">
      <c r="A16" s="29" t="s">
        <v>43</v>
      </c>
      <c r="B16" s="27" t="s">
        <v>15</v>
      </c>
      <c r="C16" s="28" t="s">
        <v>34</v>
      </c>
      <c r="D16" s="22" t="s">
        <v>35</v>
      </c>
    </row>
    <row r="17" spans="1:4" x14ac:dyDescent="0.2">
      <c r="A17" s="33" t="s">
        <v>60</v>
      </c>
      <c r="B17" s="23"/>
      <c r="C17" s="24">
        <v>1</v>
      </c>
      <c r="D17" s="49">
        <v>5</v>
      </c>
    </row>
    <row r="18" spans="1:4" x14ac:dyDescent="0.2">
      <c r="A18" s="33" t="s">
        <v>61</v>
      </c>
      <c r="B18" s="25"/>
      <c r="C18" s="24">
        <v>1</v>
      </c>
      <c r="D18" s="49">
        <v>16</v>
      </c>
    </row>
    <row r="19" spans="1:4" x14ac:dyDescent="0.2">
      <c r="A19" s="33" t="s">
        <v>64</v>
      </c>
      <c r="B19" s="23"/>
      <c r="C19" s="23">
        <v>1</v>
      </c>
      <c r="D19" s="49">
        <v>16</v>
      </c>
    </row>
    <row r="20" spans="1:4" x14ac:dyDescent="0.2">
      <c r="A20" s="33" t="s">
        <v>65</v>
      </c>
      <c r="B20" s="23"/>
      <c r="C20" s="23">
        <v>1</v>
      </c>
      <c r="D20" s="49">
        <v>16</v>
      </c>
    </row>
    <row r="21" spans="1:4" x14ac:dyDescent="0.2">
      <c r="A21" s="33" t="s">
        <v>62</v>
      </c>
      <c r="B21" s="23"/>
      <c r="C21" s="23">
        <v>1</v>
      </c>
      <c r="D21" s="49">
        <v>1</v>
      </c>
    </row>
    <row r="22" spans="1:4" x14ac:dyDescent="0.2">
      <c r="A22" s="33" t="s">
        <v>63</v>
      </c>
      <c r="B22" s="23"/>
      <c r="C22" s="23">
        <v>1</v>
      </c>
      <c r="D22" s="49">
        <v>12</v>
      </c>
    </row>
    <row r="23" spans="1:4" x14ac:dyDescent="0.2">
      <c r="A23" s="33" t="s">
        <v>66</v>
      </c>
      <c r="B23" s="23"/>
      <c r="C23" s="23">
        <v>1</v>
      </c>
      <c r="D23" s="49">
        <v>16</v>
      </c>
    </row>
    <row r="24" spans="1:4" x14ac:dyDescent="0.2">
      <c r="A24" s="33" t="s">
        <v>67</v>
      </c>
      <c r="B24" s="23"/>
      <c r="C24" s="23">
        <v>1</v>
      </c>
      <c r="D24" s="49">
        <v>16</v>
      </c>
    </row>
    <row r="25" spans="1:4" x14ac:dyDescent="0.2">
      <c r="A25" s="33" t="s">
        <v>68</v>
      </c>
      <c r="B25" s="23"/>
      <c r="C25" s="23">
        <v>1</v>
      </c>
      <c r="D25" s="49">
        <v>23</v>
      </c>
    </row>
    <row r="26" spans="1:4" x14ac:dyDescent="0.2">
      <c r="A26" s="33" t="s">
        <v>69</v>
      </c>
      <c r="B26" s="23"/>
      <c r="C26" s="23">
        <v>1</v>
      </c>
      <c r="D26" s="49">
        <v>23</v>
      </c>
    </row>
    <row r="27" spans="1:4" x14ac:dyDescent="0.2">
      <c r="A27" s="33" t="s">
        <v>70</v>
      </c>
      <c r="B27" s="23"/>
      <c r="C27" s="23">
        <v>1</v>
      </c>
      <c r="D27" s="49">
        <v>13</v>
      </c>
    </row>
    <row r="28" spans="1:4" x14ac:dyDescent="0.2">
      <c r="A28" s="33" t="s">
        <v>71</v>
      </c>
      <c r="B28" s="23"/>
      <c r="C28" s="23">
        <v>1</v>
      </c>
      <c r="D28" s="49">
        <v>13</v>
      </c>
    </row>
    <row r="29" spans="1:4" x14ac:dyDescent="0.2">
      <c r="A29" s="33" t="s">
        <v>72</v>
      </c>
      <c r="B29" s="23"/>
      <c r="C29" s="23">
        <v>1</v>
      </c>
      <c r="D29" s="49">
        <v>2</v>
      </c>
    </row>
    <row r="30" spans="1:4" x14ac:dyDescent="0.2">
      <c r="A30" s="33" t="s">
        <v>73</v>
      </c>
      <c r="B30" s="23"/>
      <c r="C30" s="23">
        <v>1</v>
      </c>
      <c r="D30" s="49">
        <v>1</v>
      </c>
    </row>
    <row r="31" spans="1:4" x14ac:dyDescent="0.2">
      <c r="A31" s="33" t="s">
        <v>74</v>
      </c>
      <c r="B31" s="23"/>
      <c r="C31" s="23">
        <v>1</v>
      </c>
      <c r="D31" s="49">
        <v>1</v>
      </c>
    </row>
    <row r="32" spans="1:4" x14ac:dyDescent="0.2">
      <c r="A32" s="33" t="s">
        <v>75</v>
      </c>
      <c r="B32" s="23"/>
      <c r="C32" s="23">
        <v>1</v>
      </c>
      <c r="D32" s="49">
        <v>1</v>
      </c>
    </row>
    <row r="33" spans="1:4" x14ac:dyDescent="0.2">
      <c r="A33" s="33"/>
      <c r="B33" s="23"/>
      <c r="C33" s="23">
        <v>1</v>
      </c>
      <c r="D33" s="49">
        <f t="shared" ref="D33:D67" si="0">B33/C33</f>
        <v>0</v>
      </c>
    </row>
    <row r="34" spans="1:4" x14ac:dyDescent="0.2">
      <c r="A34" s="33"/>
      <c r="B34" s="23"/>
      <c r="C34" s="23">
        <v>1</v>
      </c>
      <c r="D34" s="49">
        <f t="shared" si="0"/>
        <v>0</v>
      </c>
    </row>
    <row r="35" spans="1:4" x14ac:dyDescent="0.2">
      <c r="A35" s="33"/>
      <c r="B35" s="23"/>
      <c r="C35" s="23">
        <v>1</v>
      </c>
      <c r="D35" s="49">
        <f t="shared" si="0"/>
        <v>0</v>
      </c>
    </row>
    <row r="36" spans="1:4" x14ac:dyDescent="0.2">
      <c r="A36" s="34"/>
      <c r="B36" s="23"/>
      <c r="C36" s="23">
        <v>1</v>
      </c>
      <c r="D36" s="49">
        <f t="shared" si="0"/>
        <v>0</v>
      </c>
    </row>
    <row r="37" spans="1:4" x14ac:dyDescent="0.2">
      <c r="A37" s="34"/>
      <c r="B37" s="23"/>
      <c r="C37" s="23">
        <v>1</v>
      </c>
      <c r="D37" s="49">
        <f t="shared" si="0"/>
        <v>0</v>
      </c>
    </row>
    <row r="38" spans="1:4" x14ac:dyDescent="0.2">
      <c r="A38" s="34"/>
      <c r="B38" s="23"/>
      <c r="C38" s="23">
        <v>1</v>
      </c>
      <c r="D38" s="49">
        <f t="shared" si="0"/>
        <v>0</v>
      </c>
    </row>
    <row r="39" spans="1:4" x14ac:dyDescent="0.2">
      <c r="A39" s="34"/>
      <c r="B39" s="23"/>
      <c r="C39" s="23">
        <v>1</v>
      </c>
      <c r="D39" s="49">
        <f t="shared" si="0"/>
        <v>0</v>
      </c>
    </row>
    <row r="40" spans="1:4" x14ac:dyDescent="0.2">
      <c r="A40" s="34"/>
      <c r="B40" s="23"/>
      <c r="C40" s="23">
        <v>1</v>
      </c>
      <c r="D40" s="49">
        <f t="shared" si="0"/>
        <v>0</v>
      </c>
    </row>
    <row r="41" spans="1:4" x14ac:dyDescent="0.2">
      <c r="A41" s="34"/>
      <c r="B41" s="23"/>
      <c r="C41" s="23">
        <v>1</v>
      </c>
      <c r="D41" s="49">
        <f t="shared" si="0"/>
        <v>0</v>
      </c>
    </row>
    <row r="42" spans="1:4" x14ac:dyDescent="0.2">
      <c r="A42" s="34"/>
      <c r="B42" s="23"/>
      <c r="C42" s="23">
        <v>1</v>
      </c>
      <c r="D42" s="49">
        <f t="shared" si="0"/>
        <v>0</v>
      </c>
    </row>
    <row r="43" spans="1:4" x14ac:dyDescent="0.2">
      <c r="A43" s="34"/>
      <c r="B43" s="23"/>
      <c r="C43" s="23">
        <v>1</v>
      </c>
      <c r="D43" s="49">
        <f t="shared" si="0"/>
        <v>0</v>
      </c>
    </row>
    <row r="44" spans="1:4" x14ac:dyDescent="0.2">
      <c r="A44" s="34"/>
      <c r="B44" s="23"/>
      <c r="C44" s="23">
        <v>1</v>
      </c>
      <c r="D44" s="49">
        <f t="shared" si="0"/>
        <v>0</v>
      </c>
    </row>
    <row r="45" spans="1:4" x14ac:dyDescent="0.2">
      <c r="A45" s="35"/>
      <c r="B45" s="23"/>
      <c r="C45" s="23">
        <v>1</v>
      </c>
      <c r="D45" s="58">
        <f t="shared" si="0"/>
        <v>0</v>
      </c>
    </row>
    <row r="46" spans="1:4" x14ac:dyDescent="0.2">
      <c r="A46" s="33"/>
      <c r="B46" s="26"/>
      <c r="C46" s="23">
        <v>1</v>
      </c>
      <c r="D46" s="58">
        <f t="shared" si="0"/>
        <v>0</v>
      </c>
    </row>
    <row r="47" spans="1:4" x14ac:dyDescent="0.2">
      <c r="A47" s="34"/>
      <c r="B47" s="26"/>
      <c r="C47" s="23">
        <v>1</v>
      </c>
      <c r="D47" s="58">
        <f t="shared" si="0"/>
        <v>0</v>
      </c>
    </row>
    <row r="48" spans="1:4" x14ac:dyDescent="0.2">
      <c r="A48" s="34"/>
      <c r="B48" s="26"/>
      <c r="C48" s="23">
        <v>1</v>
      </c>
      <c r="D48" s="58">
        <f t="shared" si="0"/>
        <v>0</v>
      </c>
    </row>
    <row r="49" spans="1:4" x14ac:dyDescent="0.2">
      <c r="A49" s="34"/>
      <c r="B49" s="26"/>
      <c r="C49" s="23">
        <v>1</v>
      </c>
      <c r="D49" s="58">
        <f t="shared" si="0"/>
        <v>0</v>
      </c>
    </row>
    <row r="50" spans="1:4" x14ac:dyDescent="0.2">
      <c r="A50" s="34"/>
      <c r="B50" s="26"/>
      <c r="C50" s="23">
        <v>1</v>
      </c>
      <c r="D50" s="58">
        <f t="shared" si="0"/>
        <v>0</v>
      </c>
    </row>
    <row r="51" spans="1:4" x14ac:dyDescent="0.2">
      <c r="A51" s="34"/>
      <c r="B51" s="26"/>
      <c r="C51" s="23">
        <v>1</v>
      </c>
      <c r="D51" s="58">
        <f t="shared" si="0"/>
        <v>0</v>
      </c>
    </row>
    <row r="52" spans="1:4" x14ac:dyDescent="0.2">
      <c r="A52" s="34"/>
      <c r="B52" s="26"/>
      <c r="C52" s="23">
        <v>1</v>
      </c>
      <c r="D52" s="58">
        <f t="shared" si="0"/>
        <v>0</v>
      </c>
    </row>
    <row r="53" spans="1:4" x14ac:dyDescent="0.2">
      <c r="A53" s="34"/>
      <c r="B53" s="26"/>
      <c r="C53" s="23">
        <v>1</v>
      </c>
      <c r="D53" s="58">
        <f t="shared" si="0"/>
        <v>0</v>
      </c>
    </row>
    <row r="54" spans="1:4" x14ac:dyDescent="0.2">
      <c r="A54" s="34"/>
      <c r="B54" s="26"/>
      <c r="C54" s="23">
        <v>1</v>
      </c>
      <c r="D54" s="58">
        <f t="shared" si="0"/>
        <v>0</v>
      </c>
    </row>
    <row r="55" spans="1:4" x14ac:dyDescent="0.2">
      <c r="A55" s="34"/>
      <c r="B55" s="26"/>
      <c r="C55" s="23">
        <v>1</v>
      </c>
      <c r="D55" s="58">
        <f t="shared" si="0"/>
        <v>0</v>
      </c>
    </row>
    <row r="56" spans="1:4" x14ac:dyDescent="0.2">
      <c r="A56" s="34"/>
      <c r="B56" s="26"/>
      <c r="C56" s="23">
        <v>1</v>
      </c>
      <c r="D56" s="58">
        <f t="shared" si="0"/>
        <v>0</v>
      </c>
    </row>
    <row r="57" spans="1:4" x14ac:dyDescent="0.2">
      <c r="A57" s="34"/>
      <c r="B57" s="26"/>
      <c r="C57" s="23">
        <v>1</v>
      </c>
      <c r="D57" s="58">
        <f t="shared" si="0"/>
        <v>0</v>
      </c>
    </row>
    <row r="58" spans="1:4" x14ac:dyDescent="0.2">
      <c r="A58" s="34"/>
      <c r="B58" s="26"/>
      <c r="C58" s="23">
        <v>1</v>
      </c>
      <c r="D58" s="58">
        <f t="shared" si="0"/>
        <v>0</v>
      </c>
    </row>
    <row r="59" spans="1:4" x14ac:dyDescent="0.2">
      <c r="A59" s="34"/>
      <c r="B59" s="26"/>
      <c r="C59" s="23">
        <v>1</v>
      </c>
      <c r="D59" s="58">
        <f t="shared" si="0"/>
        <v>0</v>
      </c>
    </row>
    <row r="60" spans="1:4" x14ac:dyDescent="0.2">
      <c r="A60" s="34"/>
      <c r="B60" s="26"/>
      <c r="C60" s="23">
        <v>1</v>
      </c>
      <c r="D60" s="58">
        <f t="shared" si="0"/>
        <v>0</v>
      </c>
    </row>
    <row r="61" spans="1:4" x14ac:dyDescent="0.2">
      <c r="A61" s="34"/>
      <c r="B61" s="26"/>
      <c r="C61" s="23">
        <v>1</v>
      </c>
      <c r="D61" s="58">
        <f t="shared" si="0"/>
        <v>0</v>
      </c>
    </row>
    <row r="62" spans="1:4" x14ac:dyDescent="0.2">
      <c r="A62" s="34"/>
      <c r="B62" s="26"/>
      <c r="C62" s="23">
        <v>1</v>
      </c>
      <c r="D62" s="58">
        <f t="shared" si="0"/>
        <v>0</v>
      </c>
    </row>
    <row r="63" spans="1:4" x14ac:dyDescent="0.2">
      <c r="A63" s="33"/>
      <c r="B63" s="26"/>
      <c r="C63" s="23">
        <v>1</v>
      </c>
      <c r="D63" s="58">
        <f t="shared" si="0"/>
        <v>0</v>
      </c>
    </row>
    <row r="64" spans="1:4" x14ac:dyDescent="0.2">
      <c r="A64" s="34"/>
      <c r="B64" s="26"/>
      <c r="C64" s="23">
        <v>1</v>
      </c>
      <c r="D64" s="58">
        <f t="shared" si="0"/>
        <v>0</v>
      </c>
    </row>
    <row r="65" spans="1:4" x14ac:dyDescent="0.2">
      <c r="A65" s="34"/>
      <c r="B65" s="26"/>
      <c r="C65" s="23">
        <v>1</v>
      </c>
      <c r="D65" s="58">
        <f t="shared" si="0"/>
        <v>0</v>
      </c>
    </row>
    <row r="66" spans="1:4" x14ac:dyDescent="0.2">
      <c r="A66" s="33"/>
      <c r="B66" s="26"/>
      <c r="C66" s="23">
        <v>1</v>
      </c>
      <c r="D66" s="58">
        <f t="shared" si="0"/>
        <v>0</v>
      </c>
    </row>
    <row r="67" spans="1:4" x14ac:dyDescent="0.2">
      <c r="A67" s="34"/>
      <c r="B67" s="26"/>
      <c r="C67" s="23">
        <v>1</v>
      </c>
      <c r="D67" s="58">
        <f t="shared" si="0"/>
        <v>0</v>
      </c>
    </row>
    <row r="68" spans="1:4" x14ac:dyDescent="0.2">
      <c r="A68" s="36"/>
      <c r="B68" s="36"/>
      <c r="C68" s="36"/>
      <c r="D68" s="42"/>
    </row>
    <row r="69" spans="1:4" x14ac:dyDescent="0.2">
      <c r="A69" s="36"/>
      <c r="B69" s="36"/>
      <c r="C69" s="36"/>
      <c r="D69" s="42"/>
    </row>
  </sheetData>
  <phoneticPr fontId="7" type="noConversion"/>
  <pageMargins left="0.75" right="0.75" top="1" bottom="1" header="0.5" footer="0.5"/>
  <pageSetup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EH89"/>
  <sheetViews>
    <sheetView tabSelected="1" topLeftCell="AC1" zoomScaleNormal="100" zoomScaleSheetLayoutView="75" workbookViewId="0">
      <selection activeCell="BM9" sqref="BM9"/>
    </sheetView>
  </sheetViews>
  <sheetFormatPr defaultRowHeight="12.75" x14ac:dyDescent="0.2"/>
  <cols>
    <col min="1" max="1" width="67.140625" style="5" customWidth="1"/>
    <col min="2" max="2" width="24.42578125" style="5" customWidth="1"/>
    <col min="3" max="3" width="10.42578125" style="5" customWidth="1"/>
    <col min="4" max="110" width="3.7109375" style="5" customWidth="1"/>
    <col min="111" max="16384" width="9.140625" style="5"/>
  </cols>
  <sheetData>
    <row r="1" spans="1:138" ht="15.75" x14ac:dyDescent="0.2">
      <c r="S1" s="10"/>
      <c r="T1" s="20" t="s">
        <v>24</v>
      </c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3"/>
    </row>
    <row r="2" spans="1:138" ht="15" x14ac:dyDescent="0.2">
      <c r="S2" s="14"/>
      <c r="T2" s="9" t="s">
        <v>31</v>
      </c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15"/>
    </row>
    <row r="3" spans="1:138" ht="15" x14ac:dyDescent="0.2">
      <c r="S3" s="14"/>
      <c r="T3" s="67"/>
      <c r="U3" s="68"/>
      <c r="V3" s="9"/>
      <c r="W3" s="9" t="s">
        <v>49</v>
      </c>
      <c r="X3" s="9"/>
      <c r="Y3" s="9"/>
      <c r="Z3" s="9"/>
      <c r="AA3" s="9"/>
      <c r="AB3" s="9"/>
      <c r="AC3" s="9"/>
      <c r="AD3" s="9"/>
      <c r="AE3" s="9"/>
      <c r="AF3" s="9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15"/>
    </row>
    <row r="4" spans="1:138" ht="15.75" thickBot="1" x14ac:dyDescent="0.25">
      <c r="S4" s="16"/>
      <c r="T4" s="78"/>
      <c r="U4" s="79"/>
      <c r="V4" s="17"/>
      <c r="W4" s="18" t="s">
        <v>23</v>
      </c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9"/>
    </row>
    <row r="5" spans="1:138" ht="18.75" thickBot="1" x14ac:dyDescent="0.3">
      <c r="A5" s="21"/>
      <c r="B5" s="112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T5" s="117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</row>
    <row r="6" spans="1:138" s="4" customFormat="1" ht="18" customHeight="1" thickBot="1" x14ac:dyDescent="0.3">
      <c r="A6" s="127"/>
      <c r="B6" s="301" t="s">
        <v>2</v>
      </c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116"/>
      <c r="Z6" s="116"/>
      <c r="AA6" s="116"/>
      <c r="AB6" s="116"/>
      <c r="AC6" s="118" t="s">
        <v>3</v>
      </c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9"/>
      <c r="BY6" s="119"/>
      <c r="BZ6" s="119"/>
      <c r="CA6" s="119"/>
      <c r="CB6" s="119"/>
      <c r="CC6" s="119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Q6" s="114"/>
      <c r="CR6" s="115"/>
      <c r="CS6" s="116"/>
      <c r="CT6" s="118" t="s">
        <v>51</v>
      </c>
      <c r="CU6" s="113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G6" s="3"/>
      <c r="DH6" s="3"/>
      <c r="DI6" s="3"/>
      <c r="DJ6" s="3"/>
      <c r="DK6" s="3"/>
    </row>
    <row r="7" spans="1:138" s="4" customFormat="1" ht="18" customHeight="1" thickBot="1" x14ac:dyDescent="0.3">
      <c r="A7" s="69"/>
      <c r="B7" s="301" t="s">
        <v>0</v>
      </c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116"/>
      <c r="Z7" s="116"/>
      <c r="AA7" s="116"/>
      <c r="AB7" s="116"/>
      <c r="AC7" s="116"/>
      <c r="AD7" s="116"/>
      <c r="AE7" s="119"/>
      <c r="AF7" s="300" t="s">
        <v>17</v>
      </c>
      <c r="AG7" s="300"/>
      <c r="AH7" s="300"/>
      <c r="AI7" s="299" t="s">
        <v>77</v>
      </c>
      <c r="AJ7" s="300"/>
      <c r="AK7" s="300"/>
      <c r="AL7" s="300"/>
      <c r="AM7" s="300"/>
      <c r="AN7" s="300"/>
      <c r="AO7" s="300"/>
      <c r="AP7" s="300"/>
      <c r="AQ7" s="300"/>
      <c r="AR7" s="300"/>
      <c r="AS7" s="300"/>
      <c r="AT7" s="116"/>
      <c r="AU7" s="116"/>
      <c r="AV7" s="116"/>
      <c r="AW7" s="116"/>
      <c r="AX7" s="116"/>
      <c r="AY7" s="116"/>
      <c r="AZ7" s="116"/>
      <c r="BA7" s="116"/>
      <c r="BB7" s="116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Q7" s="119"/>
      <c r="CR7" s="119"/>
      <c r="CS7" s="119"/>
      <c r="CT7" s="123"/>
      <c r="CU7" s="113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G7" s="3"/>
      <c r="DH7" s="3"/>
      <c r="DI7" s="3"/>
      <c r="DJ7" s="3"/>
      <c r="DK7" s="3"/>
    </row>
    <row r="8" spans="1:138" s="4" customFormat="1" ht="18" customHeight="1" thickBot="1" x14ac:dyDescent="0.25">
      <c r="B8" s="301" t="s">
        <v>27</v>
      </c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8"/>
      <c r="AU8" s="116"/>
      <c r="AV8" s="116"/>
      <c r="AW8" s="116"/>
      <c r="AX8" s="116"/>
      <c r="AY8" s="116"/>
      <c r="AZ8" s="116"/>
      <c r="BA8" s="116"/>
      <c r="BB8" s="116"/>
      <c r="BC8" s="119"/>
      <c r="BD8" s="119"/>
      <c r="BE8" s="119"/>
      <c r="BF8" s="119"/>
      <c r="BG8" s="119"/>
      <c r="BH8" s="119"/>
      <c r="BI8" s="119"/>
      <c r="BJ8" s="119"/>
      <c r="BK8" s="119"/>
      <c r="BL8" s="122" t="s">
        <v>28</v>
      </c>
      <c r="BM8" s="320" t="s">
        <v>78</v>
      </c>
      <c r="BN8" s="303"/>
      <c r="BO8" s="303"/>
      <c r="BP8" s="303"/>
      <c r="BQ8" s="303"/>
      <c r="BR8" s="303"/>
      <c r="BS8" s="303"/>
      <c r="BT8" s="303"/>
      <c r="BU8" s="303"/>
      <c r="BV8" s="303"/>
      <c r="BW8" s="303"/>
      <c r="BX8" s="303"/>
      <c r="BY8" s="303"/>
      <c r="BZ8" s="303"/>
      <c r="CA8" s="303"/>
      <c r="CB8" s="123"/>
      <c r="CC8" s="123"/>
      <c r="CD8" s="123"/>
      <c r="CE8" s="122" t="s">
        <v>17</v>
      </c>
      <c r="CF8" s="321" t="s">
        <v>76</v>
      </c>
      <c r="CG8" s="298"/>
      <c r="CH8" s="298"/>
      <c r="CI8" s="298"/>
      <c r="CJ8" s="298"/>
      <c r="CK8" s="298"/>
      <c r="CL8" s="298"/>
      <c r="CM8" s="298"/>
      <c r="CN8" s="298"/>
      <c r="CO8" s="298"/>
      <c r="CP8" s="128"/>
      <c r="CQ8" s="120"/>
      <c r="CR8" s="121"/>
      <c r="CS8" s="116"/>
      <c r="CT8" s="118" t="s">
        <v>52</v>
      </c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G8" s="3"/>
      <c r="DH8" s="3"/>
      <c r="DI8" s="3"/>
      <c r="DJ8" s="3"/>
      <c r="DK8" s="3"/>
    </row>
    <row r="9" spans="1:138" s="4" customFormat="1" ht="18" customHeight="1" x14ac:dyDescent="0.2">
      <c r="A9" s="69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9"/>
      <c r="X9" s="119"/>
      <c r="Y9" s="116"/>
      <c r="Z9" s="116"/>
      <c r="AA9" s="116"/>
      <c r="AB9" s="116"/>
      <c r="AC9" s="116"/>
      <c r="AD9" s="116"/>
      <c r="AE9" s="116"/>
      <c r="AF9" s="300"/>
      <c r="AG9" s="300"/>
      <c r="AH9" s="300"/>
      <c r="AI9" s="300"/>
      <c r="AJ9" s="300"/>
      <c r="AK9" s="300"/>
      <c r="AL9" s="300"/>
      <c r="AM9" s="300"/>
      <c r="AN9" s="301"/>
      <c r="AO9" s="301"/>
      <c r="AP9" s="301"/>
      <c r="AQ9" s="301"/>
      <c r="AR9" s="301"/>
      <c r="AS9" s="301"/>
      <c r="AT9" s="116"/>
      <c r="AU9" s="116"/>
      <c r="AV9" s="116"/>
      <c r="AW9" s="116"/>
      <c r="AX9" s="116"/>
      <c r="AY9" s="116"/>
      <c r="AZ9" s="116"/>
      <c r="BA9" s="116"/>
      <c r="BB9" s="116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6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G9" s="3"/>
      <c r="DH9" s="3"/>
      <c r="DI9" s="3"/>
      <c r="DJ9" s="3"/>
      <c r="DK9" s="3"/>
    </row>
    <row r="10" spans="1:138" s="4" customFormat="1" ht="18" customHeight="1" x14ac:dyDescent="0.2">
      <c r="B10" s="124" t="s">
        <v>32</v>
      </c>
      <c r="C10" s="125"/>
      <c r="D10" s="125"/>
      <c r="E10" s="125"/>
      <c r="F10" s="125"/>
      <c r="G10" s="125"/>
      <c r="H10" s="125"/>
      <c r="I10" s="119"/>
      <c r="J10" s="119"/>
      <c r="K10" s="278"/>
      <c r="L10" s="278"/>
      <c r="M10" s="278"/>
      <c r="N10" s="278"/>
      <c r="O10" s="278"/>
      <c r="P10" s="278"/>
      <c r="Q10" s="278"/>
      <c r="R10" s="118"/>
      <c r="S10" s="308" t="s">
        <v>14</v>
      </c>
      <c r="T10" s="308"/>
      <c r="U10" s="308"/>
      <c r="V10" s="308"/>
      <c r="W10" s="278" t="str">
        <f>'key dates'!B4</f>
        <v>Southington</v>
      </c>
      <c r="X10" s="278"/>
      <c r="Y10" s="278"/>
      <c r="Z10" s="278"/>
      <c r="AA10" s="278"/>
      <c r="AB10" s="278"/>
      <c r="AC10" s="278"/>
      <c r="AD10" s="278"/>
      <c r="AE10" s="278"/>
      <c r="AF10" s="278"/>
      <c r="AG10" s="119"/>
      <c r="AH10" s="118"/>
      <c r="AI10" s="119"/>
      <c r="AJ10" s="119"/>
      <c r="AK10" s="125"/>
      <c r="AL10" s="125" t="s">
        <v>33</v>
      </c>
      <c r="AM10" s="126" t="str">
        <f>'key dates'!B1</f>
        <v>131-205</v>
      </c>
      <c r="AN10" s="126"/>
      <c r="AO10" s="126"/>
      <c r="AP10" s="126"/>
      <c r="AQ10" s="126"/>
      <c r="AR10" s="119"/>
      <c r="AS10" s="119"/>
      <c r="AT10" s="119"/>
      <c r="AU10" s="116"/>
      <c r="AV10" s="116"/>
      <c r="AW10" s="116"/>
      <c r="AX10" s="116"/>
      <c r="AY10" s="116"/>
      <c r="AZ10" s="116"/>
      <c r="BA10" s="116"/>
      <c r="BB10" s="116"/>
      <c r="BC10" s="119"/>
      <c r="BD10" s="119"/>
      <c r="BE10" s="119"/>
      <c r="BF10" s="119"/>
      <c r="BG10" s="119"/>
      <c r="BH10" s="119"/>
      <c r="BI10" s="119"/>
      <c r="BJ10" s="119"/>
      <c r="BK10" s="119"/>
      <c r="BL10" s="122" t="s">
        <v>30</v>
      </c>
      <c r="BM10" s="303" t="s">
        <v>29</v>
      </c>
      <c r="BN10" s="303"/>
      <c r="BO10" s="303"/>
      <c r="BP10" s="303"/>
      <c r="BQ10" s="303"/>
      <c r="BR10" s="303"/>
      <c r="BS10" s="303"/>
      <c r="BT10" s="303"/>
      <c r="BU10" s="303"/>
      <c r="BV10" s="303"/>
      <c r="BW10" s="303"/>
      <c r="BX10" s="303"/>
      <c r="BY10" s="303"/>
      <c r="BZ10" s="303"/>
      <c r="CA10" s="303"/>
      <c r="CB10" s="123"/>
      <c r="CC10" s="123"/>
      <c r="CD10" s="123"/>
      <c r="CE10" s="122" t="s">
        <v>17</v>
      </c>
      <c r="CF10" s="278"/>
      <c r="CG10" s="298"/>
      <c r="CH10" s="298"/>
      <c r="CI10" s="298"/>
      <c r="CJ10" s="298"/>
      <c r="CK10" s="298"/>
      <c r="CL10" s="298"/>
      <c r="CM10" s="298"/>
      <c r="CN10" s="298"/>
      <c r="CO10" s="298"/>
      <c r="CP10" s="128"/>
      <c r="CQ10" s="128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G10" s="9"/>
      <c r="DH10" s="9"/>
      <c r="DI10" s="3"/>
      <c r="DJ10" s="3"/>
      <c r="DK10" s="3"/>
    </row>
    <row r="11" spans="1:138" s="4" customFormat="1" ht="38.25" customHeight="1" thickBot="1" x14ac:dyDescent="0.25">
      <c r="A11" s="59"/>
      <c r="B11" s="118"/>
      <c r="C11" s="301" t="str">
        <f>'key dates'!B3</f>
        <v>Southington Maintenance Facility Renovation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01"/>
      <c r="X11" s="301"/>
      <c r="Y11" s="301"/>
      <c r="Z11" s="301"/>
      <c r="AA11" s="301"/>
      <c r="AB11" s="301"/>
      <c r="AC11" s="301"/>
      <c r="AD11" s="301"/>
      <c r="AE11" s="301"/>
      <c r="AF11" s="301"/>
      <c r="AG11" s="301"/>
      <c r="AH11" s="301"/>
      <c r="AI11" s="301"/>
      <c r="AJ11" s="301"/>
      <c r="AK11" s="301"/>
      <c r="AL11" s="301"/>
      <c r="AM11" s="301"/>
      <c r="AN11" s="301"/>
      <c r="AO11" s="301"/>
      <c r="AP11" s="301"/>
      <c r="AQ11" s="301"/>
      <c r="AR11" s="301"/>
      <c r="AS11" s="301"/>
      <c r="AT11" s="116"/>
      <c r="AU11" s="116"/>
      <c r="AV11" s="116"/>
      <c r="AW11" s="116"/>
      <c r="AX11" s="116"/>
      <c r="AY11" s="116"/>
      <c r="AZ11" s="116"/>
      <c r="BA11" s="116"/>
      <c r="BB11" s="116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70"/>
      <c r="DG11" s="9"/>
      <c r="DH11" s="9"/>
      <c r="DI11" s="3"/>
      <c r="DJ11" s="3"/>
      <c r="DK11" s="3"/>
    </row>
    <row r="12" spans="1:138" s="64" customFormat="1" ht="49.5" customHeight="1" thickBot="1" x14ac:dyDescent="0.35">
      <c r="A12" s="62"/>
      <c r="B12" s="290" t="s">
        <v>48</v>
      </c>
      <c r="C12" s="291"/>
      <c r="D12" s="65">
        <f>D13</f>
        <v>42772</v>
      </c>
      <c r="E12" s="65" t="str">
        <f t="shared" ref="E12:R12" si="0">IF(YEAR(D13)&lt;YEAR(E13),E13,"")</f>
        <v/>
      </c>
      <c r="F12" s="65" t="str">
        <f t="shared" si="0"/>
        <v/>
      </c>
      <c r="G12" s="65" t="str">
        <f t="shared" si="0"/>
        <v/>
      </c>
      <c r="H12" s="65" t="str">
        <f t="shared" si="0"/>
        <v/>
      </c>
      <c r="I12" s="65" t="str">
        <f t="shared" si="0"/>
        <v/>
      </c>
      <c r="J12" s="65" t="str">
        <f t="shared" si="0"/>
        <v/>
      </c>
      <c r="K12" s="65" t="str">
        <f t="shared" si="0"/>
        <v/>
      </c>
      <c r="L12" s="65" t="str">
        <f t="shared" si="0"/>
        <v/>
      </c>
      <c r="M12" s="65" t="str">
        <f t="shared" si="0"/>
        <v/>
      </c>
      <c r="N12" s="65" t="str">
        <f t="shared" si="0"/>
        <v/>
      </c>
      <c r="O12" s="65" t="str">
        <f t="shared" si="0"/>
        <v/>
      </c>
      <c r="P12" s="65" t="str">
        <f t="shared" si="0"/>
        <v/>
      </c>
      <c r="Q12" s="65" t="str">
        <f t="shared" si="0"/>
        <v/>
      </c>
      <c r="R12" s="65" t="str">
        <f t="shared" si="0"/>
        <v/>
      </c>
      <c r="S12" s="65" t="str">
        <f t="shared" ref="S12" si="1">IF(YEAR(R13)&lt;YEAR(S13),S13,"")</f>
        <v/>
      </c>
      <c r="T12" s="65" t="str">
        <f t="shared" ref="T12" si="2">IF(YEAR(S13)&lt;YEAR(T13),T13,"")</f>
        <v/>
      </c>
      <c r="U12" s="65" t="str">
        <f t="shared" ref="U12" si="3">IF(YEAR(T13)&lt;YEAR(U13),U13,"")</f>
        <v/>
      </c>
      <c r="V12" s="65" t="str">
        <f t="shared" ref="V12" si="4">IF(YEAR(U13)&lt;YEAR(V13),V13,"")</f>
        <v/>
      </c>
      <c r="W12" s="65" t="str">
        <f t="shared" ref="W12" si="5">IF(YEAR(V13)&lt;YEAR(W13),W13,"")</f>
        <v/>
      </c>
      <c r="X12" s="65" t="str">
        <f t="shared" ref="X12" si="6">IF(YEAR(W13)&lt;YEAR(X13),X13,"")</f>
        <v/>
      </c>
      <c r="Y12" s="65" t="str">
        <f t="shared" ref="Y12" si="7">IF(YEAR(X13)&lt;YEAR(Y13),Y13,"")</f>
        <v/>
      </c>
      <c r="Z12" s="65" t="str">
        <f t="shared" ref="Z12" si="8">IF(YEAR(Y13)&lt;YEAR(Z13),Z13,"")</f>
        <v/>
      </c>
      <c r="AA12" s="65" t="str">
        <f t="shared" ref="AA12" si="9">IF(YEAR(Z13)&lt;YEAR(AA13),AA13,"")</f>
        <v/>
      </c>
      <c r="AB12" s="65" t="str">
        <f t="shared" ref="AB12" si="10">IF(YEAR(AA13)&lt;YEAR(AB13),AB13,"")</f>
        <v/>
      </c>
      <c r="AC12" s="65" t="str">
        <f t="shared" ref="AC12" si="11">IF(YEAR(AB13)&lt;YEAR(AC13),AC13,"")</f>
        <v/>
      </c>
      <c r="AD12" s="65" t="str">
        <f t="shared" ref="AD12" si="12">IF(YEAR(AC13)&lt;YEAR(AD13),AD13,"")</f>
        <v/>
      </c>
      <c r="AE12" s="65" t="str">
        <f t="shared" ref="AE12" si="13">IF(YEAR(AD13)&lt;YEAR(AE13),AE13,"")</f>
        <v/>
      </c>
      <c r="AF12" s="65" t="str">
        <f t="shared" ref="AF12" si="14">IF(YEAR(AE13)&lt;YEAR(AF13),AF13,"")</f>
        <v/>
      </c>
      <c r="AG12" s="65" t="str">
        <f t="shared" ref="AG12" si="15">IF(YEAR(AF13)&lt;YEAR(AG13),AG13,"")</f>
        <v/>
      </c>
      <c r="AH12" s="65" t="str">
        <f t="shared" ref="AH12:AI12" si="16">IF(YEAR(AG13)&lt;YEAR(AH13),AH13,"")</f>
        <v/>
      </c>
      <c r="AI12" s="65" t="str">
        <f t="shared" si="16"/>
        <v/>
      </c>
      <c r="AJ12" s="65" t="str">
        <f t="shared" ref="AJ12" si="17">IF(YEAR(AI13)&lt;YEAR(AJ13),AJ13,"")</f>
        <v/>
      </c>
      <c r="AK12" s="65" t="str">
        <f t="shared" ref="AK12" si="18">IF(YEAR(AJ13)&lt;YEAR(AK13),AK13,"")</f>
        <v/>
      </c>
      <c r="AL12" s="65" t="str">
        <f t="shared" ref="AL12" si="19">IF(YEAR(AK13)&lt;YEAR(AL13),AL13,"")</f>
        <v/>
      </c>
      <c r="AM12" s="65" t="str">
        <f t="shared" ref="AM12" si="20">IF(YEAR(AL13)&lt;YEAR(AM13),AM13,"")</f>
        <v/>
      </c>
      <c r="AN12" s="65" t="str">
        <f t="shared" ref="AN12" si="21">IF(YEAR(AM13)&lt;YEAR(AN13),AN13,"")</f>
        <v/>
      </c>
      <c r="AO12" s="65" t="str">
        <f t="shared" ref="AO12" si="22">IF(YEAR(AN13)&lt;YEAR(AO13),AO13,"")</f>
        <v/>
      </c>
      <c r="AP12" s="65" t="str">
        <f t="shared" ref="AP12" si="23">IF(YEAR(AO13)&lt;YEAR(AP13),AP13,"")</f>
        <v/>
      </c>
      <c r="AQ12" s="65" t="str">
        <f t="shared" ref="AQ12" si="24">IF(YEAR(AP13)&lt;YEAR(AQ13),AQ13,"")</f>
        <v/>
      </c>
      <c r="AR12" s="65" t="str">
        <f t="shared" ref="AR12" si="25">IF(YEAR(AQ13)&lt;YEAR(AR13),AR13,"")</f>
        <v/>
      </c>
      <c r="AS12" s="65" t="str">
        <f t="shared" ref="AS12" si="26">IF(YEAR(AR13)&lt;YEAR(AS13),AS13,"")</f>
        <v/>
      </c>
      <c r="AT12" s="65" t="str">
        <f t="shared" ref="AT12" si="27">IF(YEAR(AS13)&lt;YEAR(AT13),AT13,"")</f>
        <v/>
      </c>
      <c r="AU12" s="65" t="str">
        <f t="shared" ref="AU12" si="28">IF(YEAR(AT13)&lt;YEAR(AU13),AU13,"")</f>
        <v/>
      </c>
      <c r="AV12" s="65" t="str">
        <f t="shared" ref="AV12" si="29">IF(YEAR(AU13)&lt;YEAR(AV13),AV13,"")</f>
        <v/>
      </c>
      <c r="AW12" s="65" t="str">
        <f t="shared" ref="AW12" si="30">IF(YEAR(AV13)&lt;YEAR(AW13),AW13,"")</f>
        <v/>
      </c>
      <c r="AX12" s="65" t="str">
        <f t="shared" ref="AX12" si="31">IF(YEAR(AW13)&lt;YEAR(AX13),AX13,"")</f>
        <v/>
      </c>
      <c r="AY12" s="65">
        <f t="shared" ref="AY12:AZ12" si="32">IF(YEAR(AX13)&lt;YEAR(AY13),AY13,"")</f>
        <v>43101</v>
      </c>
      <c r="AZ12" s="65" t="str">
        <f t="shared" si="32"/>
        <v/>
      </c>
      <c r="BA12" s="80" t="str">
        <f t="shared" ref="BA12" si="33">IF(YEAR(AZ13)&lt;YEAR(BA13),BA13,"")</f>
        <v/>
      </c>
      <c r="BB12" s="65" t="str">
        <f t="shared" ref="BB12" si="34">IF(YEAR(BA13)&lt;YEAR(BB13),BB13,"")</f>
        <v/>
      </c>
      <c r="BC12" s="65" t="str">
        <f t="shared" ref="BC12" si="35">IF(YEAR(BB13)&lt;YEAR(BC13),BC13,"")</f>
        <v/>
      </c>
      <c r="BD12" s="65" t="str">
        <f t="shared" ref="BD12" si="36">IF(YEAR(BC13)&lt;YEAR(BD13),BD13,"")</f>
        <v/>
      </c>
      <c r="BE12" s="65" t="str">
        <f t="shared" ref="BE12" si="37">IF(YEAR(BD13)&lt;YEAR(BE13),BE13,"")</f>
        <v/>
      </c>
      <c r="BF12" s="65" t="str">
        <f t="shared" ref="BF12" si="38">IF(YEAR(BE13)&lt;YEAR(BF13),BF13,"")</f>
        <v/>
      </c>
      <c r="BG12" s="65" t="str">
        <f t="shared" ref="BG12" si="39">IF(YEAR(BF13)&lt;YEAR(BG13),BG13,"")</f>
        <v/>
      </c>
      <c r="BH12" s="65" t="str">
        <f t="shared" ref="BH12" si="40">IF(YEAR(BG13)&lt;YEAR(BH13),BH13,"")</f>
        <v/>
      </c>
      <c r="BI12" s="65" t="str">
        <f t="shared" ref="BI12" si="41">IF(YEAR(BH13)&lt;YEAR(BI13),BI13,"")</f>
        <v/>
      </c>
      <c r="BJ12" s="65" t="str">
        <f t="shared" ref="BJ12" si="42">IF(YEAR(BI13)&lt;YEAR(BJ13),BJ13,"")</f>
        <v/>
      </c>
      <c r="BK12" s="65" t="str">
        <f t="shared" ref="BK12" si="43">IF(YEAR(BJ13)&lt;YEAR(BK13),BK13,"")</f>
        <v/>
      </c>
      <c r="BL12" s="65" t="str">
        <f t="shared" ref="BL12" si="44">IF(YEAR(BK13)&lt;YEAR(BL13),BL13,"")</f>
        <v/>
      </c>
      <c r="BM12" s="65" t="str">
        <f t="shared" ref="BM12" si="45">IF(YEAR(BL13)&lt;YEAR(BM13),BM13,"")</f>
        <v/>
      </c>
      <c r="BN12" s="65" t="str">
        <f t="shared" ref="BN12" si="46">IF(YEAR(BM13)&lt;YEAR(BN13),BN13,"")</f>
        <v/>
      </c>
      <c r="BO12" s="65" t="str">
        <f t="shared" ref="BO12" si="47">IF(YEAR(BN13)&lt;YEAR(BO13),BO13,"")</f>
        <v/>
      </c>
      <c r="BP12" s="65" t="str">
        <f t="shared" ref="BP12:BQ12" si="48">IF(YEAR(BO13)&lt;YEAR(BP13),BP13,"")</f>
        <v/>
      </c>
      <c r="BQ12" s="65" t="str">
        <f t="shared" si="48"/>
        <v/>
      </c>
      <c r="BR12" s="65" t="str">
        <f t="shared" ref="BR12" si="49">IF(YEAR(BQ13)&lt;YEAR(BR13),BR13,"")</f>
        <v/>
      </c>
      <c r="BS12" s="65" t="str">
        <f t="shared" ref="BS12" si="50">IF(YEAR(BR13)&lt;YEAR(BS13),BS13,"")</f>
        <v/>
      </c>
      <c r="BT12" s="65" t="str">
        <f t="shared" ref="BT12" si="51">IF(YEAR(BS13)&lt;YEAR(BT13),BT13,"")</f>
        <v/>
      </c>
      <c r="BU12" s="65" t="str">
        <f t="shared" ref="BU12" si="52">IF(YEAR(BT13)&lt;YEAR(BU13),BU13,"")</f>
        <v/>
      </c>
      <c r="BV12" s="65" t="str">
        <f t="shared" ref="BV12" si="53">IF(YEAR(BU13)&lt;YEAR(BV13),BV13,"")</f>
        <v/>
      </c>
      <c r="BW12" s="65" t="str">
        <f t="shared" ref="BW12" si="54">IF(YEAR(BV13)&lt;YEAR(BW13),BW13,"")</f>
        <v/>
      </c>
      <c r="BX12" s="65" t="str">
        <f t="shared" ref="BX12" si="55">IF(YEAR(BW13)&lt;YEAR(BX13),BX13,"")</f>
        <v/>
      </c>
      <c r="BY12" s="65" t="str">
        <f t="shared" ref="BY12" si="56">IF(YEAR(BX13)&lt;YEAR(BY13),BY13,"")</f>
        <v/>
      </c>
      <c r="BZ12" s="65" t="str">
        <f t="shared" ref="BZ12" si="57">IF(YEAR(BY13)&lt;YEAR(BZ13),BZ13,"")</f>
        <v/>
      </c>
      <c r="CA12" s="65" t="str">
        <f t="shared" ref="CA12" si="58">IF(YEAR(BZ13)&lt;YEAR(CA13),CA13,"")</f>
        <v/>
      </c>
      <c r="CB12" s="65" t="str">
        <f t="shared" ref="CB12" si="59">IF(YEAR(CA13)&lt;YEAR(CB13),CB13,"")</f>
        <v/>
      </c>
      <c r="CC12" s="65" t="str">
        <f t="shared" ref="CC12" si="60">IF(YEAR(CB13)&lt;YEAR(CC13),CC13,"")</f>
        <v/>
      </c>
      <c r="CD12" s="65" t="str">
        <f t="shared" ref="CD12" si="61">IF(YEAR(CC13)&lt;YEAR(CD13),CD13,"")</f>
        <v/>
      </c>
      <c r="CE12" s="65" t="str">
        <f t="shared" ref="CE12" si="62">IF(YEAR(CD13)&lt;YEAR(CE13),CE13,"")</f>
        <v/>
      </c>
      <c r="CF12" s="65" t="str">
        <f t="shared" ref="CF12" si="63">IF(YEAR(CE13)&lt;YEAR(CF13),CF13,"")</f>
        <v/>
      </c>
      <c r="CG12" s="65" t="str">
        <f t="shared" ref="CG12:CH12" si="64">IF(YEAR(CF13)&lt;YEAR(CG13),CG13,"")</f>
        <v/>
      </c>
      <c r="CH12" s="65" t="str">
        <f t="shared" si="64"/>
        <v/>
      </c>
      <c r="CI12" s="65" t="str">
        <f t="shared" ref="CI12" si="65">IF(YEAR(CH13)&lt;YEAR(CI13),CI13,"")</f>
        <v/>
      </c>
      <c r="CJ12" s="65" t="str">
        <f t="shared" ref="CJ12" si="66">IF(YEAR(CI13)&lt;YEAR(CJ13),CJ13,"")</f>
        <v/>
      </c>
      <c r="CK12" s="65" t="str">
        <f t="shared" ref="CK12" si="67">IF(YEAR(CJ13)&lt;YEAR(CK13),CK13,"")</f>
        <v/>
      </c>
      <c r="CL12" s="65" t="str">
        <f t="shared" ref="CL12" si="68">IF(YEAR(CK13)&lt;YEAR(CL13),CL13,"")</f>
        <v/>
      </c>
      <c r="CM12" s="65" t="str">
        <f t="shared" ref="CM12" si="69">IF(YEAR(CL13)&lt;YEAR(CM13),CM13,"")</f>
        <v/>
      </c>
      <c r="CN12" s="65" t="str">
        <f t="shared" ref="CN12" si="70">IF(YEAR(CM13)&lt;YEAR(CN13),CN13,"")</f>
        <v/>
      </c>
      <c r="CO12" s="65" t="str">
        <f t="shared" ref="CO12" si="71">IF(YEAR(CN13)&lt;YEAR(CO13),CO13,"")</f>
        <v/>
      </c>
      <c r="CP12" s="65" t="str">
        <f t="shared" ref="CP12" si="72">IF(YEAR(CO13)&lt;YEAR(CP13),CP13,"")</f>
        <v/>
      </c>
      <c r="CQ12" s="65" t="str">
        <f t="shared" ref="CQ12" si="73">IF(YEAR(CP13)&lt;YEAR(CQ13),CQ13,"")</f>
        <v/>
      </c>
      <c r="CR12" s="65" t="str">
        <f t="shared" ref="CR12" si="74">IF(YEAR(CQ13)&lt;YEAR(CR13),CR13,"")</f>
        <v/>
      </c>
      <c r="CS12" s="65" t="str">
        <f t="shared" ref="CS12" si="75">IF(YEAR(CR13)&lt;YEAR(CS13),CS13,"")</f>
        <v/>
      </c>
      <c r="CT12" s="65" t="str">
        <f t="shared" ref="CT12" si="76">IF(YEAR(CS13)&lt;YEAR(CT13),CT13,"")</f>
        <v/>
      </c>
      <c r="CU12" s="65" t="str">
        <f t="shared" ref="CU12" si="77">IF(YEAR(CT13)&lt;YEAR(CU13),CU13,"")</f>
        <v/>
      </c>
      <c r="CV12" s="65" t="str">
        <f t="shared" ref="CV12" si="78">IF(YEAR(CU13)&lt;YEAR(CV13),CV13,"")</f>
        <v/>
      </c>
      <c r="CW12" s="65" t="str">
        <f t="shared" ref="CW12" si="79">IF(YEAR(CV13)&lt;YEAR(CW13),CW13,"")</f>
        <v/>
      </c>
      <c r="CX12" s="65" t="str">
        <f t="shared" ref="CX12:CY12" si="80">IF(YEAR(CW13)&lt;YEAR(CX13),CX13,"")</f>
        <v/>
      </c>
      <c r="CY12" s="65" t="str">
        <f t="shared" si="80"/>
        <v/>
      </c>
      <c r="CZ12" s="65">
        <f t="shared" ref="CZ12" si="81">IF(YEAR(CY13)&lt;YEAR(CZ13),CZ13,"")</f>
        <v>43472</v>
      </c>
      <c r="DA12" s="80" t="str">
        <f t="shared" ref="DA12" si="82">IF(YEAR(CZ13)&lt;YEAR(DA13),DA13,"")</f>
        <v/>
      </c>
      <c r="DB12" s="65" t="str">
        <f t="shared" ref="DB12" si="83">IF(YEAR(DA13)&lt;YEAR(DB13),DB13,"")</f>
        <v/>
      </c>
      <c r="DC12" s="65" t="str">
        <f t="shared" ref="DC12" si="84">IF(YEAR(DB13)&lt;YEAR(DC13),DC13,"")</f>
        <v/>
      </c>
      <c r="DD12" s="65" t="str">
        <f t="shared" ref="DD12" si="85">IF(YEAR(DC13)&lt;YEAR(DD13),DD13,"")</f>
        <v/>
      </c>
      <c r="DE12" s="65" t="str">
        <f t="shared" ref="DE12" si="86">IF(YEAR(DD13)&lt;YEAR(DE13),DE13,"")</f>
        <v/>
      </c>
      <c r="DF12" s="66" t="str">
        <f t="shared" ref="DF12" si="87">IF(YEAR(DE13)&lt;YEAR(DF13),DF13,"")</f>
        <v/>
      </c>
      <c r="DG12" s="60"/>
      <c r="DH12" s="60"/>
      <c r="DI12" s="63"/>
      <c r="DJ12" s="63"/>
      <c r="DK12" s="63"/>
    </row>
    <row r="13" spans="1:138" ht="63" customHeight="1" thickBot="1" x14ac:dyDescent="0.3">
      <c r="A13" s="287" t="s">
        <v>44</v>
      </c>
      <c r="B13" s="288"/>
      <c r="C13" s="289"/>
      <c r="D13" s="137">
        <f>B19</f>
        <v>42772</v>
      </c>
      <c r="E13" s="111">
        <f t="shared" ref="E13:BQ13" si="88">D13+7</f>
        <v>42779</v>
      </c>
      <c r="F13" s="109">
        <f t="shared" si="88"/>
        <v>42786</v>
      </c>
      <c r="G13" s="109">
        <f t="shared" si="88"/>
        <v>42793</v>
      </c>
      <c r="H13" s="109">
        <f t="shared" si="88"/>
        <v>42800</v>
      </c>
      <c r="I13" s="109">
        <f t="shared" si="88"/>
        <v>42807</v>
      </c>
      <c r="J13" s="109">
        <f t="shared" si="88"/>
        <v>42814</v>
      </c>
      <c r="K13" s="109">
        <f t="shared" si="88"/>
        <v>42821</v>
      </c>
      <c r="L13" s="109">
        <f t="shared" si="88"/>
        <v>42828</v>
      </c>
      <c r="M13" s="109">
        <f t="shared" si="88"/>
        <v>42835</v>
      </c>
      <c r="N13" s="109">
        <f t="shared" si="88"/>
        <v>42842</v>
      </c>
      <c r="O13" s="109">
        <f t="shared" si="88"/>
        <v>42849</v>
      </c>
      <c r="P13" s="109">
        <f t="shared" si="88"/>
        <v>42856</v>
      </c>
      <c r="Q13" s="109">
        <f t="shared" si="88"/>
        <v>42863</v>
      </c>
      <c r="R13" s="109">
        <f t="shared" si="88"/>
        <v>42870</v>
      </c>
      <c r="S13" s="109">
        <f t="shared" si="88"/>
        <v>42877</v>
      </c>
      <c r="T13" s="109">
        <f t="shared" si="88"/>
        <v>42884</v>
      </c>
      <c r="U13" s="109">
        <f t="shared" si="88"/>
        <v>42891</v>
      </c>
      <c r="V13" s="109">
        <f t="shared" si="88"/>
        <v>42898</v>
      </c>
      <c r="W13" s="109">
        <f t="shared" si="88"/>
        <v>42905</v>
      </c>
      <c r="X13" s="109">
        <f t="shared" si="88"/>
        <v>42912</v>
      </c>
      <c r="Y13" s="109">
        <f t="shared" si="88"/>
        <v>42919</v>
      </c>
      <c r="Z13" s="109">
        <f t="shared" si="88"/>
        <v>42926</v>
      </c>
      <c r="AA13" s="109">
        <f t="shared" si="88"/>
        <v>42933</v>
      </c>
      <c r="AB13" s="109">
        <f t="shared" si="88"/>
        <v>42940</v>
      </c>
      <c r="AC13" s="109">
        <f t="shared" si="88"/>
        <v>42947</v>
      </c>
      <c r="AD13" s="109">
        <f t="shared" si="88"/>
        <v>42954</v>
      </c>
      <c r="AE13" s="109">
        <f t="shared" si="88"/>
        <v>42961</v>
      </c>
      <c r="AF13" s="109">
        <f t="shared" si="88"/>
        <v>42968</v>
      </c>
      <c r="AG13" s="109">
        <f t="shared" si="88"/>
        <v>42975</v>
      </c>
      <c r="AH13" s="109">
        <f t="shared" si="88"/>
        <v>42982</v>
      </c>
      <c r="AI13" s="109">
        <f t="shared" si="88"/>
        <v>42989</v>
      </c>
      <c r="AJ13" s="109">
        <f t="shared" si="88"/>
        <v>42996</v>
      </c>
      <c r="AK13" s="109">
        <f t="shared" si="88"/>
        <v>43003</v>
      </c>
      <c r="AL13" s="109">
        <f t="shared" si="88"/>
        <v>43010</v>
      </c>
      <c r="AM13" s="109">
        <f t="shared" si="88"/>
        <v>43017</v>
      </c>
      <c r="AN13" s="109">
        <f t="shared" si="88"/>
        <v>43024</v>
      </c>
      <c r="AO13" s="109">
        <f t="shared" si="88"/>
        <v>43031</v>
      </c>
      <c r="AP13" s="109">
        <f t="shared" si="88"/>
        <v>43038</v>
      </c>
      <c r="AQ13" s="109">
        <f t="shared" si="88"/>
        <v>43045</v>
      </c>
      <c r="AR13" s="109">
        <f t="shared" si="88"/>
        <v>43052</v>
      </c>
      <c r="AS13" s="109">
        <f t="shared" si="88"/>
        <v>43059</v>
      </c>
      <c r="AT13" s="109">
        <f t="shared" si="88"/>
        <v>43066</v>
      </c>
      <c r="AU13" s="109">
        <f t="shared" si="88"/>
        <v>43073</v>
      </c>
      <c r="AV13" s="109">
        <f t="shared" si="88"/>
        <v>43080</v>
      </c>
      <c r="AW13" s="109">
        <f t="shared" si="88"/>
        <v>43087</v>
      </c>
      <c r="AX13" s="109">
        <f t="shared" si="88"/>
        <v>43094</v>
      </c>
      <c r="AY13" s="109">
        <f t="shared" si="88"/>
        <v>43101</v>
      </c>
      <c r="AZ13" s="110">
        <f t="shared" si="88"/>
        <v>43108</v>
      </c>
      <c r="BA13" s="111">
        <f t="shared" si="88"/>
        <v>43115</v>
      </c>
      <c r="BB13" s="109">
        <f t="shared" si="88"/>
        <v>43122</v>
      </c>
      <c r="BC13" s="109">
        <f t="shared" si="88"/>
        <v>43129</v>
      </c>
      <c r="BD13" s="109">
        <f t="shared" si="88"/>
        <v>43136</v>
      </c>
      <c r="BE13" s="109">
        <f t="shared" si="88"/>
        <v>43143</v>
      </c>
      <c r="BF13" s="109">
        <f t="shared" si="88"/>
        <v>43150</v>
      </c>
      <c r="BG13" s="109">
        <f t="shared" si="88"/>
        <v>43157</v>
      </c>
      <c r="BH13" s="109">
        <f t="shared" si="88"/>
        <v>43164</v>
      </c>
      <c r="BI13" s="109">
        <f t="shared" si="88"/>
        <v>43171</v>
      </c>
      <c r="BJ13" s="109">
        <f t="shared" si="88"/>
        <v>43178</v>
      </c>
      <c r="BK13" s="109">
        <f t="shared" si="88"/>
        <v>43185</v>
      </c>
      <c r="BL13" s="109">
        <f t="shared" si="88"/>
        <v>43192</v>
      </c>
      <c r="BM13" s="109">
        <f t="shared" si="88"/>
        <v>43199</v>
      </c>
      <c r="BN13" s="109">
        <f t="shared" si="88"/>
        <v>43206</v>
      </c>
      <c r="BO13" s="109">
        <f t="shared" si="88"/>
        <v>43213</v>
      </c>
      <c r="BP13" s="109">
        <f t="shared" si="88"/>
        <v>43220</v>
      </c>
      <c r="BQ13" s="109">
        <f t="shared" si="88"/>
        <v>43227</v>
      </c>
      <c r="BR13" s="109">
        <f t="shared" ref="BR13:DF13" si="89">BQ13+7</f>
        <v>43234</v>
      </c>
      <c r="BS13" s="109">
        <f t="shared" si="89"/>
        <v>43241</v>
      </c>
      <c r="BT13" s="109">
        <f t="shared" si="89"/>
        <v>43248</v>
      </c>
      <c r="BU13" s="109">
        <f t="shared" si="89"/>
        <v>43255</v>
      </c>
      <c r="BV13" s="109">
        <f t="shared" si="89"/>
        <v>43262</v>
      </c>
      <c r="BW13" s="109">
        <f t="shared" si="89"/>
        <v>43269</v>
      </c>
      <c r="BX13" s="109">
        <f t="shared" si="89"/>
        <v>43276</v>
      </c>
      <c r="BY13" s="109">
        <f t="shared" si="89"/>
        <v>43283</v>
      </c>
      <c r="BZ13" s="109">
        <f t="shared" si="89"/>
        <v>43290</v>
      </c>
      <c r="CA13" s="109">
        <f t="shared" si="89"/>
        <v>43297</v>
      </c>
      <c r="CB13" s="109">
        <f t="shared" si="89"/>
        <v>43304</v>
      </c>
      <c r="CC13" s="109">
        <f t="shared" si="89"/>
        <v>43311</v>
      </c>
      <c r="CD13" s="109">
        <f t="shared" si="89"/>
        <v>43318</v>
      </c>
      <c r="CE13" s="109">
        <f t="shared" si="89"/>
        <v>43325</v>
      </c>
      <c r="CF13" s="109">
        <f t="shared" si="89"/>
        <v>43332</v>
      </c>
      <c r="CG13" s="109">
        <f t="shared" si="89"/>
        <v>43339</v>
      </c>
      <c r="CH13" s="109">
        <f t="shared" si="89"/>
        <v>43346</v>
      </c>
      <c r="CI13" s="109">
        <f t="shared" si="89"/>
        <v>43353</v>
      </c>
      <c r="CJ13" s="109">
        <f t="shared" si="89"/>
        <v>43360</v>
      </c>
      <c r="CK13" s="109">
        <f t="shared" si="89"/>
        <v>43367</v>
      </c>
      <c r="CL13" s="109">
        <f t="shared" si="89"/>
        <v>43374</v>
      </c>
      <c r="CM13" s="109">
        <f t="shared" si="89"/>
        <v>43381</v>
      </c>
      <c r="CN13" s="109">
        <f t="shared" si="89"/>
        <v>43388</v>
      </c>
      <c r="CO13" s="109">
        <f t="shared" si="89"/>
        <v>43395</v>
      </c>
      <c r="CP13" s="109">
        <f t="shared" si="89"/>
        <v>43402</v>
      </c>
      <c r="CQ13" s="109">
        <f t="shared" si="89"/>
        <v>43409</v>
      </c>
      <c r="CR13" s="109">
        <f t="shared" si="89"/>
        <v>43416</v>
      </c>
      <c r="CS13" s="109">
        <f t="shared" si="89"/>
        <v>43423</v>
      </c>
      <c r="CT13" s="109">
        <f t="shared" si="89"/>
        <v>43430</v>
      </c>
      <c r="CU13" s="109">
        <f t="shared" si="89"/>
        <v>43437</v>
      </c>
      <c r="CV13" s="109">
        <f t="shared" si="89"/>
        <v>43444</v>
      </c>
      <c r="CW13" s="109">
        <f t="shared" si="89"/>
        <v>43451</v>
      </c>
      <c r="CX13" s="109">
        <f t="shared" si="89"/>
        <v>43458</v>
      </c>
      <c r="CY13" s="109">
        <f t="shared" si="89"/>
        <v>43465</v>
      </c>
      <c r="CZ13" s="110">
        <f t="shared" si="89"/>
        <v>43472</v>
      </c>
      <c r="DA13" s="111">
        <f t="shared" si="89"/>
        <v>43479</v>
      </c>
      <c r="DB13" s="109">
        <f t="shared" si="89"/>
        <v>43486</v>
      </c>
      <c r="DC13" s="109">
        <f t="shared" si="89"/>
        <v>43493</v>
      </c>
      <c r="DD13" s="109">
        <f t="shared" si="89"/>
        <v>43500</v>
      </c>
      <c r="DE13" s="109">
        <f t="shared" si="89"/>
        <v>43507</v>
      </c>
      <c r="DF13" s="129">
        <f t="shared" si="89"/>
        <v>43514</v>
      </c>
      <c r="DG13" s="75" t="s">
        <v>21</v>
      </c>
      <c r="DH13" s="76"/>
      <c r="DI13" s="6"/>
      <c r="DJ13" s="6"/>
      <c r="DK13" s="6"/>
      <c r="DL13" s="6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8"/>
      <c r="DZ13" s="8"/>
      <c r="EA13" s="8"/>
      <c r="EB13" s="8"/>
      <c r="EC13" s="8"/>
      <c r="ED13" s="8"/>
      <c r="EE13" s="8"/>
      <c r="EF13" s="8"/>
      <c r="EG13" s="8"/>
      <c r="EH13" s="8"/>
    </row>
    <row r="14" spans="1:138" ht="20.100000000000001" customHeight="1" x14ac:dyDescent="0.3">
      <c r="A14" s="81" t="s">
        <v>1</v>
      </c>
      <c r="B14" s="292" t="s">
        <v>15</v>
      </c>
      <c r="C14" s="293"/>
      <c r="D14" s="305" t="s">
        <v>50</v>
      </c>
      <c r="E14" s="174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3"/>
      <c r="BA14" s="84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3"/>
      <c r="DA14" s="84"/>
      <c r="DB14" s="82"/>
      <c r="DC14" s="82"/>
      <c r="DD14" s="82"/>
      <c r="DE14" s="82"/>
      <c r="DF14" s="130"/>
      <c r="DG14" s="60"/>
      <c r="DH14" s="60"/>
      <c r="DI14" s="1"/>
      <c r="DJ14" s="1"/>
      <c r="DK14" s="1"/>
    </row>
    <row r="15" spans="1:138" s="144" customFormat="1" ht="20.100000000000001" customHeight="1" x14ac:dyDescent="0.25">
      <c r="A15" s="138" t="s">
        <v>5</v>
      </c>
      <c r="B15" s="294">
        <f>'key dates'!B7</f>
        <v>42613</v>
      </c>
      <c r="C15" s="295"/>
      <c r="D15" s="306"/>
      <c r="E15" s="139" t="str">
        <f t="shared" ref="E15:AJ15" si="90">IF(AND($B15&gt;=E13,F13&gt;$B15),"X"," ")</f>
        <v xml:space="preserve"> </v>
      </c>
      <c r="F15" s="140" t="str">
        <f t="shared" si="90"/>
        <v xml:space="preserve"> </v>
      </c>
      <c r="G15" s="140" t="str">
        <f t="shared" si="90"/>
        <v xml:space="preserve"> </v>
      </c>
      <c r="H15" s="140" t="str">
        <f t="shared" si="90"/>
        <v xml:space="preserve"> </v>
      </c>
      <c r="I15" s="140" t="str">
        <f t="shared" si="90"/>
        <v xml:space="preserve"> </v>
      </c>
      <c r="J15" s="140" t="str">
        <f t="shared" si="90"/>
        <v xml:space="preserve"> </v>
      </c>
      <c r="K15" s="140" t="str">
        <f t="shared" si="90"/>
        <v xml:space="preserve"> </v>
      </c>
      <c r="L15" s="140" t="str">
        <f t="shared" si="90"/>
        <v xml:space="preserve"> </v>
      </c>
      <c r="M15" s="140" t="str">
        <f t="shared" si="90"/>
        <v xml:space="preserve"> </v>
      </c>
      <c r="N15" s="140" t="str">
        <f t="shared" si="90"/>
        <v xml:space="preserve"> </v>
      </c>
      <c r="O15" s="140" t="str">
        <f t="shared" si="90"/>
        <v xml:space="preserve"> </v>
      </c>
      <c r="P15" s="140" t="str">
        <f t="shared" si="90"/>
        <v xml:space="preserve"> </v>
      </c>
      <c r="Q15" s="140" t="str">
        <f t="shared" si="90"/>
        <v xml:space="preserve"> </v>
      </c>
      <c r="R15" s="140" t="str">
        <f t="shared" si="90"/>
        <v xml:space="preserve"> </v>
      </c>
      <c r="S15" s="140" t="str">
        <f t="shared" si="90"/>
        <v xml:space="preserve"> </v>
      </c>
      <c r="T15" s="140" t="str">
        <f t="shared" si="90"/>
        <v xml:space="preserve"> </v>
      </c>
      <c r="U15" s="140" t="str">
        <f t="shared" si="90"/>
        <v xml:space="preserve"> </v>
      </c>
      <c r="V15" s="140" t="str">
        <f t="shared" si="90"/>
        <v xml:space="preserve"> </v>
      </c>
      <c r="W15" s="140" t="str">
        <f t="shared" si="90"/>
        <v xml:space="preserve"> </v>
      </c>
      <c r="X15" s="140" t="str">
        <f t="shared" si="90"/>
        <v xml:space="preserve"> </v>
      </c>
      <c r="Y15" s="140" t="str">
        <f t="shared" si="90"/>
        <v xml:space="preserve"> </v>
      </c>
      <c r="Z15" s="140" t="str">
        <f t="shared" si="90"/>
        <v xml:space="preserve"> </v>
      </c>
      <c r="AA15" s="140" t="str">
        <f t="shared" si="90"/>
        <v xml:space="preserve"> </v>
      </c>
      <c r="AB15" s="140" t="str">
        <f t="shared" si="90"/>
        <v xml:space="preserve"> </v>
      </c>
      <c r="AC15" s="140" t="str">
        <f t="shared" si="90"/>
        <v xml:space="preserve"> </v>
      </c>
      <c r="AD15" s="140" t="str">
        <f t="shared" si="90"/>
        <v xml:space="preserve"> </v>
      </c>
      <c r="AE15" s="140" t="str">
        <f t="shared" si="90"/>
        <v xml:space="preserve"> </v>
      </c>
      <c r="AF15" s="140" t="str">
        <f t="shared" si="90"/>
        <v xml:space="preserve"> </v>
      </c>
      <c r="AG15" s="140" t="str">
        <f t="shared" si="90"/>
        <v xml:space="preserve"> </v>
      </c>
      <c r="AH15" s="140" t="str">
        <f t="shared" si="90"/>
        <v xml:space="preserve"> </v>
      </c>
      <c r="AI15" s="140" t="str">
        <f t="shared" si="90"/>
        <v xml:space="preserve"> </v>
      </c>
      <c r="AJ15" s="140" t="str">
        <f t="shared" si="90"/>
        <v xml:space="preserve"> </v>
      </c>
      <c r="AK15" s="140" t="str">
        <f t="shared" ref="AK15:BP15" si="91">IF(AND($B15&gt;=AK13,AL13&gt;$B15),"X"," ")</f>
        <v xml:space="preserve"> </v>
      </c>
      <c r="AL15" s="140" t="str">
        <f t="shared" si="91"/>
        <v xml:space="preserve"> </v>
      </c>
      <c r="AM15" s="140" t="str">
        <f t="shared" si="91"/>
        <v xml:space="preserve"> </v>
      </c>
      <c r="AN15" s="140" t="str">
        <f t="shared" si="91"/>
        <v xml:space="preserve"> </v>
      </c>
      <c r="AO15" s="140" t="str">
        <f t="shared" si="91"/>
        <v xml:space="preserve"> </v>
      </c>
      <c r="AP15" s="140" t="str">
        <f t="shared" si="91"/>
        <v xml:space="preserve"> </v>
      </c>
      <c r="AQ15" s="140" t="str">
        <f t="shared" si="91"/>
        <v xml:space="preserve"> </v>
      </c>
      <c r="AR15" s="140" t="str">
        <f t="shared" si="91"/>
        <v xml:space="preserve"> </v>
      </c>
      <c r="AS15" s="140" t="str">
        <f t="shared" si="91"/>
        <v xml:space="preserve"> </v>
      </c>
      <c r="AT15" s="140" t="str">
        <f t="shared" si="91"/>
        <v xml:space="preserve"> </v>
      </c>
      <c r="AU15" s="140" t="str">
        <f t="shared" si="91"/>
        <v xml:space="preserve"> </v>
      </c>
      <c r="AV15" s="140" t="str">
        <f t="shared" si="91"/>
        <v xml:space="preserve"> </v>
      </c>
      <c r="AW15" s="140" t="str">
        <f t="shared" si="91"/>
        <v xml:space="preserve"> </v>
      </c>
      <c r="AX15" s="140" t="str">
        <f t="shared" si="91"/>
        <v xml:space="preserve"> </v>
      </c>
      <c r="AY15" s="140" t="str">
        <f t="shared" si="91"/>
        <v xml:space="preserve"> </v>
      </c>
      <c r="AZ15" s="141" t="str">
        <f t="shared" si="91"/>
        <v xml:space="preserve"> </v>
      </c>
      <c r="BA15" s="139" t="str">
        <f t="shared" si="91"/>
        <v xml:space="preserve"> </v>
      </c>
      <c r="BB15" s="140" t="str">
        <f t="shared" si="91"/>
        <v xml:space="preserve"> </v>
      </c>
      <c r="BC15" s="140" t="str">
        <f t="shared" si="91"/>
        <v xml:space="preserve"> </v>
      </c>
      <c r="BD15" s="140" t="str">
        <f t="shared" si="91"/>
        <v xml:space="preserve"> </v>
      </c>
      <c r="BE15" s="140" t="str">
        <f t="shared" si="91"/>
        <v xml:space="preserve"> </v>
      </c>
      <c r="BF15" s="140" t="str">
        <f t="shared" si="91"/>
        <v xml:space="preserve"> </v>
      </c>
      <c r="BG15" s="140" t="str">
        <f t="shared" si="91"/>
        <v xml:space="preserve"> </v>
      </c>
      <c r="BH15" s="140" t="str">
        <f t="shared" si="91"/>
        <v xml:space="preserve"> </v>
      </c>
      <c r="BI15" s="140" t="str">
        <f t="shared" si="91"/>
        <v xml:space="preserve"> </v>
      </c>
      <c r="BJ15" s="140" t="str">
        <f t="shared" si="91"/>
        <v xml:space="preserve"> </v>
      </c>
      <c r="BK15" s="140" t="str">
        <f t="shared" si="91"/>
        <v xml:space="preserve"> </v>
      </c>
      <c r="BL15" s="140" t="str">
        <f t="shared" si="91"/>
        <v xml:space="preserve"> </v>
      </c>
      <c r="BM15" s="140" t="str">
        <f t="shared" si="91"/>
        <v xml:space="preserve"> </v>
      </c>
      <c r="BN15" s="140" t="str">
        <f t="shared" si="91"/>
        <v xml:space="preserve"> </v>
      </c>
      <c r="BO15" s="140" t="str">
        <f t="shared" si="91"/>
        <v xml:space="preserve"> </v>
      </c>
      <c r="BP15" s="140" t="str">
        <f t="shared" si="91"/>
        <v xml:space="preserve"> </v>
      </c>
      <c r="BQ15" s="140" t="str">
        <f t="shared" ref="BQ15:CV15" si="92">IF(AND($B15&gt;=BQ13,BR13&gt;$B15),"X"," ")</f>
        <v xml:space="preserve"> </v>
      </c>
      <c r="BR15" s="140" t="str">
        <f t="shared" si="92"/>
        <v xml:space="preserve"> </v>
      </c>
      <c r="BS15" s="140" t="str">
        <f t="shared" si="92"/>
        <v xml:space="preserve"> </v>
      </c>
      <c r="BT15" s="140" t="str">
        <f t="shared" si="92"/>
        <v xml:space="preserve"> </v>
      </c>
      <c r="BU15" s="140" t="str">
        <f t="shared" si="92"/>
        <v xml:space="preserve"> </v>
      </c>
      <c r="BV15" s="140" t="str">
        <f t="shared" si="92"/>
        <v xml:space="preserve"> </v>
      </c>
      <c r="BW15" s="140" t="str">
        <f t="shared" si="92"/>
        <v xml:space="preserve"> </v>
      </c>
      <c r="BX15" s="140" t="str">
        <f t="shared" si="92"/>
        <v xml:space="preserve"> </v>
      </c>
      <c r="BY15" s="140" t="str">
        <f t="shared" si="92"/>
        <v xml:space="preserve"> </v>
      </c>
      <c r="BZ15" s="140" t="str">
        <f t="shared" si="92"/>
        <v xml:space="preserve"> </v>
      </c>
      <c r="CA15" s="140" t="str">
        <f t="shared" si="92"/>
        <v xml:space="preserve"> </v>
      </c>
      <c r="CB15" s="140" t="str">
        <f t="shared" si="92"/>
        <v xml:space="preserve"> </v>
      </c>
      <c r="CC15" s="140" t="str">
        <f t="shared" si="92"/>
        <v xml:space="preserve"> </v>
      </c>
      <c r="CD15" s="140" t="str">
        <f t="shared" si="92"/>
        <v xml:space="preserve"> </v>
      </c>
      <c r="CE15" s="140" t="str">
        <f t="shared" si="92"/>
        <v xml:space="preserve"> </v>
      </c>
      <c r="CF15" s="140" t="str">
        <f t="shared" si="92"/>
        <v xml:space="preserve"> </v>
      </c>
      <c r="CG15" s="140" t="str">
        <f t="shared" si="92"/>
        <v xml:space="preserve"> </v>
      </c>
      <c r="CH15" s="140" t="str">
        <f t="shared" si="92"/>
        <v xml:space="preserve"> </v>
      </c>
      <c r="CI15" s="140" t="str">
        <f t="shared" si="92"/>
        <v xml:space="preserve"> </v>
      </c>
      <c r="CJ15" s="140" t="str">
        <f t="shared" si="92"/>
        <v xml:space="preserve"> </v>
      </c>
      <c r="CK15" s="140" t="str">
        <f t="shared" si="92"/>
        <v xml:space="preserve"> </v>
      </c>
      <c r="CL15" s="140" t="str">
        <f t="shared" si="92"/>
        <v xml:space="preserve"> </v>
      </c>
      <c r="CM15" s="140" t="str">
        <f t="shared" si="92"/>
        <v xml:space="preserve"> </v>
      </c>
      <c r="CN15" s="140" t="str">
        <f t="shared" si="92"/>
        <v xml:space="preserve"> </v>
      </c>
      <c r="CO15" s="140" t="str">
        <f t="shared" si="92"/>
        <v xml:space="preserve"> </v>
      </c>
      <c r="CP15" s="140" t="str">
        <f t="shared" si="92"/>
        <v xml:space="preserve"> </v>
      </c>
      <c r="CQ15" s="140" t="str">
        <f t="shared" si="92"/>
        <v xml:space="preserve"> </v>
      </c>
      <c r="CR15" s="140" t="str">
        <f t="shared" si="92"/>
        <v xml:space="preserve"> </v>
      </c>
      <c r="CS15" s="140" t="str">
        <f t="shared" si="92"/>
        <v xml:space="preserve"> </v>
      </c>
      <c r="CT15" s="140" t="str">
        <f t="shared" si="92"/>
        <v xml:space="preserve"> </v>
      </c>
      <c r="CU15" s="140" t="str">
        <f t="shared" si="92"/>
        <v xml:space="preserve"> </v>
      </c>
      <c r="CV15" s="140" t="str">
        <f t="shared" si="92"/>
        <v xml:space="preserve"> </v>
      </c>
      <c r="CW15" s="140" t="str">
        <f t="shared" ref="CW15:DE15" si="93">IF(AND($B15&gt;=CW13,CX13&gt;$B15),"X"," ")</f>
        <v xml:space="preserve"> </v>
      </c>
      <c r="CX15" s="140" t="str">
        <f t="shared" si="93"/>
        <v xml:space="preserve"> </v>
      </c>
      <c r="CY15" s="140" t="str">
        <f t="shared" si="93"/>
        <v xml:space="preserve"> </v>
      </c>
      <c r="CZ15" s="141" t="str">
        <f t="shared" si="93"/>
        <v xml:space="preserve"> </v>
      </c>
      <c r="DA15" s="139" t="str">
        <f t="shared" si="93"/>
        <v xml:space="preserve"> </v>
      </c>
      <c r="DB15" s="140" t="str">
        <f t="shared" si="93"/>
        <v xml:space="preserve"> </v>
      </c>
      <c r="DC15" s="140" t="str">
        <f t="shared" si="93"/>
        <v xml:space="preserve"> </v>
      </c>
      <c r="DD15" s="140" t="str">
        <f t="shared" si="93"/>
        <v xml:space="preserve"> </v>
      </c>
      <c r="DE15" s="140" t="str">
        <f t="shared" si="93"/>
        <v xml:space="preserve"> </v>
      </c>
      <c r="DF15" s="142" t="str">
        <f>IF(AND($B15&gt;=DF13,DG13&gt;$B15),"X"," ")</f>
        <v xml:space="preserve"> </v>
      </c>
      <c r="DG15" s="143"/>
      <c r="DH15" s="143"/>
    </row>
    <row r="16" spans="1:138" s="1" customFormat="1" ht="20.100000000000001" customHeight="1" x14ac:dyDescent="0.25">
      <c r="A16" s="89" t="s">
        <v>47</v>
      </c>
      <c r="B16" s="296">
        <f>'key dates'!B8</f>
        <v>42641</v>
      </c>
      <c r="C16" s="297"/>
      <c r="D16" s="306"/>
      <c r="E16" s="88" t="str">
        <f t="shared" ref="E16:AJ16" si="94">IF(AND($B16&gt;=E13,F13&gt;$B16),"X"," ")</f>
        <v xml:space="preserve"> </v>
      </c>
      <c r="F16" s="86" t="str">
        <f t="shared" si="94"/>
        <v xml:space="preserve"> </v>
      </c>
      <c r="G16" s="86" t="str">
        <f t="shared" si="94"/>
        <v xml:space="preserve"> </v>
      </c>
      <c r="H16" s="86" t="str">
        <f t="shared" si="94"/>
        <v xml:space="preserve"> </v>
      </c>
      <c r="I16" s="86" t="str">
        <f t="shared" si="94"/>
        <v xml:space="preserve"> </v>
      </c>
      <c r="J16" s="86" t="str">
        <f t="shared" si="94"/>
        <v xml:space="preserve"> </v>
      </c>
      <c r="K16" s="86" t="str">
        <f t="shared" si="94"/>
        <v xml:space="preserve"> </v>
      </c>
      <c r="L16" s="86" t="str">
        <f t="shared" si="94"/>
        <v xml:space="preserve"> </v>
      </c>
      <c r="M16" s="86" t="str">
        <f t="shared" si="94"/>
        <v xml:space="preserve"> </v>
      </c>
      <c r="N16" s="86" t="str">
        <f t="shared" si="94"/>
        <v xml:space="preserve"> </v>
      </c>
      <c r="O16" s="86" t="str">
        <f t="shared" si="94"/>
        <v xml:space="preserve"> </v>
      </c>
      <c r="P16" s="86" t="str">
        <f t="shared" si="94"/>
        <v xml:space="preserve"> </v>
      </c>
      <c r="Q16" s="86" t="str">
        <f t="shared" si="94"/>
        <v xml:space="preserve"> </v>
      </c>
      <c r="R16" s="86" t="str">
        <f t="shared" si="94"/>
        <v xml:space="preserve"> </v>
      </c>
      <c r="S16" s="86" t="str">
        <f t="shared" si="94"/>
        <v xml:space="preserve"> </v>
      </c>
      <c r="T16" s="86" t="str">
        <f t="shared" si="94"/>
        <v xml:space="preserve"> </v>
      </c>
      <c r="U16" s="86" t="str">
        <f t="shared" si="94"/>
        <v xml:space="preserve"> </v>
      </c>
      <c r="V16" s="86" t="str">
        <f t="shared" si="94"/>
        <v xml:space="preserve"> </v>
      </c>
      <c r="W16" s="86" t="str">
        <f t="shared" si="94"/>
        <v xml:space="preserve"> </v>
      </c>
      <c r="X16" s="86" t="str">
        <f t="shared" si="94"/>
        <v xml:space="preserve"> </v>
      </c>
      <c r="Y16" s="86" t="str">
        <f t="shared" si="94"/>
        <v xml:space="preserve"> </v>
      </c>
      <c r="Z16" s="86" t="str">
        <f t="shared" si="94"/>
        <v xml:space="preserve"> </v>
      </c>
      <c r="AA16" s="86" t="str">
        <f t="shared" si="94"/>
        <v xml:space="preserve"> </v>
      </c>
      <c r="AB16" s="86" t="str">
        <f t="shared" si="94"/>
        <v xml:space="preserve"> </v>
      </c>
      <c r="AC16" s="86" t="str">
        <f t="shared" si="94"/>
        <v xml:space="preserve"> </v>
      </c>
      <c r="AD16" s="86" t="str">
        <f t="shared" si="94"/>
        <v xml:space="preserve"> </v>
      </c>
      <c r="AE16" s="86" t="str">
        <f t="shared" si="94"/>
        <v xml:space="preserve"> </v>
      </c>
      <c r="AF16" s="86" t="str">
        <f t="shared" si="94"/>
        <v xml:space="preserve"> </v>
      </c>
      <c r="AG16" s="86" t="str">
        <f t="shared" si="94"/>
        <v xml:space="preserve"> </v>
      </c>
      <c r="AH16" s="86" t="str">
        <f t="shared" si="94"/>
        <v xml:space="preserve"> </v>
      </c>
      <c r="AI16" s="86" t="str">
        <f t="shared" si="94"/>
        <v xml:space="preserve"> </v>
      </c>
      <c r="AJ16" s="86" t="str">
        <f t="shared" si="94"/>
        <v xml:space="preserve"> </v>
      </c>
      <c r="AK16" s="86" t="str">
        <f t="shared" ref="AK16:BP16" si="95">IF(AND($B16&gt;=AK13,AL13&gt;$B16),"X"," ")</f>
        <v xml:space="preserve"> </v>
      </c>
      <c r="AL16" s="86" t="str">
        <f t="shared" si="95"/>
        <v xml:space="preserve"> </v>
      </c>
      <c r="AM16" s="86" t="str">
        <f t="shared" si="95"/>
        <v xml:space="preserve"> </v>
      </c>
      <c r="AN16" s="86" t="str">
        <f t="shared" si="95"/>
        <v xml:space="preserve"> </v>
      </c>
      <c r="AO16" s="86" t="str">
        <f t="shared" si="95"/>
        <v xml:space="preserve"> </v>
      </c>
      <c r="AP16" s="86" t="str">
        <f t="shared" si="95"/>
        <v xml:space="preserve"> </v>
      </c>
      <c r="AQ16" s="86" t="str">
        <f t="shared" si="95"/>
        <v xml:space="preserve"> </v>
      </c>
      <c r="AR16" s="86" t="str">
        <f t="shared" si="95"/>
        <v xml:space="preserve"> </v>
      </c>
      <c r="AS16" s="86" t="str">
        <f t="shared" si="95"/>
        <v xml:space="preserve"> </v>
      </c>
      <c r="AT16" s="86" t="str">
        <f t="shared" si="95"/>
        <v xml:space="preserve"> </v>
      </c>
      <c r="AU16" s="86" t="str">
        <f t="shared" si="95"/>
        <v xml:space="preserve"> </v>
      </c>
      <c r="AV16" s="86" t="str">
        <f t="shared" si="95"/>
        <v xml:space="preserve"> </v>
      </c>
      <c r="AW16" s="86" t="str">
        <f t="shared" si="95"/>
        <v xml:space="preserve"> </v>
      </c>
      <c r="AX16" s="86" t="str">
        <f t="shared" si="95"/>
        <v xml:space="preserve"> </v>
      </c>
      <c r="AY16" s="86" t="str">
        <f t="shared" si="95"/>
        <v xml:space="preserve"> </v>
      </c>
      <c r="AZ16" s="87" t="str">
        <f t="shared" si="95"/>
        <v xml:space="preserve"> </v>
      </c>
      <c r="BA16" s="88" t="str">
        <f t="shared" si="95"/>
        <v xml:space="preserve"> </v>
      </c>
      <c r="BB16" s="86" t="str">
        <f t="shared" si="95"/>
        <v xml:space="preserve"> </v>
      </c>
      <c r="BC16" s="86" t="str">
        <f t="shared" si="95"/>
        <v xml:space="preserve"> </v>
      </c>
      <c r="BD16" s="86" t="str">
        <f t="shared" si="95"/>
        <v xml:space="preserve"> </v>
      </c>
      <c r="BE16" s="86" t="str">
        <f t="shared" si="95"/>
        <v xml:space="preserve"> </v>
      </c>
      <c r="BF16" s="86" t="str">
        <f t="shared" si="95"/>
        <v xml:space="preserve"> </v>
      </c>
      <c r="BG16" s="86" t="str">
        <f t="shared" si="95"/>
        <v xml:space="preserve"> </v>
      </c>
      <c r="BH16" s="86" t="str">
        <f t="shared" si="95"/>
        <v xml:space="preserve"> </v>
      </c>
      <c r="BI16" s="86" t="str">
        <f t="shared" si="95"/>
        <v xml:space="preserve"> </v>
      </c>
      <c r="BJ16" s="86" t="str">
        <f t="shared" si="95"/>
        <v xml:space="preserve"> </v>
      </c>
      <c r="BK16" s="86" t="str">
        <f t="shared" si="95"/>
        <v xml:space="preserve"> </v>
      </c>
      <c r="BL16" s="86" t="str">
        <f t="shared" si="95"/>
        <v xml:space="preserve"> </v>
      </c>
      <c r="BM16" s="86" t="str">
        <f t="shared" si="95"/>
        <v xml:space="preserve"> </v>
      </c>
      <c r="BN16" s="86" t="str">
        <f t="shared" si="95"/>
        <v xml:space="preserve"> </v>
      </c>
      <c r="BO16" s="86" t="str">
        <f t="shared" si="95"/>
        <v xml:space="preserve"> </v>
      </c>
      <c r="BP16" s="86" t="str">
        <f t="shared" si="95"/>
        <v xml:space="preserve"> </v>
      </c>
      <c r="BQ16" s="86" t="str">
        <f t="shared" ref="BQ16:CV16" si="96">IF(AND($B16&gt;=BQ13,BR13&gt;$B16),"X"," ")</f>
        <v xml:space="preserve"> </v>
      </c>
      <c r="BR16" s="86" t="str">
        <f t="shared" si="96"/>
        <v xml:space="preserve"> </v>
      </c>
      <c r="BS16" s="86" t="str">
        <f t="shared" si="96"/>
        <v xml:space="preserve"> </v>
      </c>
      <c r="BT16" s="86" t="str">
        <f t="shared" si="96"/>
        <v xml:space="preserve"> </v>
      </c>
      <c r="BU16" s="86" t="str">
        <f t="shared" si="96"/>
        <v xml:space="preserve"> </v>
      </c>
      <c r="BV16" s="86" t="str">
        <f t="shared" si="96"/>
        <v xml:space="preserve"> </v>
      </c>
      <c r="BW16" s="86" t="str">
        <f t="shared" si="96"/>
        <v xml:space="preserve"> </v>
      </c>
      <c r="BX16" s="86" t="str">
        <f t="shared" si="96"/>
        <v xml:space="preserve"> </v>
      </c>
      <c r="BY16" s="86" t="str">
        <f t="shared" si="96"/>
        <v xml:space="preserve"> </v>
      </c>
      <c r="BZ16" s="86" t="str">
        <f t="shared" si="96"/>
        <v xml:space="preserve"> </v>
      </c>
      <c r="CA16" s="86" t="str">
        <f t="shared" si="96"/>
        <v xml:space="preserve"> </v>
      </c>
      <c r="CB16" s="86" t="str">
        <f t="shared" si="96"/>
        <v xml:space="preserve"> </v>
      </c>
      <c r="CC16" s="86" t="str">
        <f t="shared" si="96"/>
        <v xml:space="preserve"> </v>
      </c>
      <c r="CD16" s="86" t="str">
        <f t="shared" si="96"/>
        <v xml:space="preserve"> </v>
      </c>
      <c r="CE16" s="86" t="str">
        <f t="shared" si="96"/>
        <v xml:space="preserve"> </v>
      </c>
      <c r="CF16" s="86" t="str">
        <f t="shared" si="96"/>
        <v xml:space="preserve"> </v>
      </c>
      <c r="CG16" s="86" t="str">
        <f t="shared" si="96"/>
        <v xml:space="preserve"> </v>
      </c>
      <c r="CH16" s="86" t="str">
        <f t="shared" si="96"/>
        <v xml:space="preserve"> </v>
      </c>
      <c r="CI16" s="86" t="str">
        <f t="shared" si="96"/>
        <v xml:space="preserve"> </v>
      </c>
      <c r="CJ16" s="86" t="str">
        <f t="shared" si="96"/>
        <v xml:space="preserve"> </v>
      </c>
      <c r="CK16" s="86" t="str">
        <f t="shared" si="96"/>
        <v xml:space="preserve"> </v>
      </c>
      <c r="CL16" s="86" t="str">
        <f t="shared" si="96"/>
        <v xml:space="preserve"> </v>
      </c>
      <c r="CM16" s="86" t="str">
        <f t="shared" si="96"/>
        <v xml:space="preserve"> </v>
      </c>
      <c r="CN16" s="86" t="str">
        <f t="shared" si="96"/>
        <v xml:space="preserve"> </v>
      </c>
      <c r="CO16" s="86" t="str">
        <f t="shared" si="96"/>
        <v xml:space="preserve"> </v>
      </c>
      <c r="CP16" s="86" t="str">
        <f t="shared" si="96"/>
        <v xml:space="preserve"> </v>
      </c>
      <c r="CQ16" s="86" t="str">
        <f t="shared" si="96"/>
        <v xml:space="preserve"> </v>
      </c>
      <c r="CR16" s="86" t="str">
        <f t="shared" si="96"/>
        <v xml:space="preserve"> </v>
      </c>
      <c r="CS16" s="86" t="str">
        <f t="shared" si="96"/>
        <v xml:space="preserve"> </v>
      </c>
      <c r="CT16" s="86" t="str">
        <f t="shared" si="96"/>
        <v xml:space="preserve"> </v>
      </c>
      <c r="CU16" s="86" t="str">
        <f t="shared" si="96"/>
        <v xml:space="preserve"> </v>
      </c>
      <c r="CV16" s="86" t="str">
        <f t="shared" si="96"/>
        <v xml:space="preserve"> </v>
      </c>
      <c r="CW16" s="86" t="str">
        <f t="shared" ref="CW16:DE16" si="97">IF(AND($B16&gt;=CW13,CX13&gt;$B16),"X"," ")</f>
        <v xml:space="preserve"> </v>
      </c>
      <c r="CX16" s="86" t="str">
        <f t="shared" si="97"/>
        <v xml:space="preserve"> </v>
      </c>
      <c r="CY16" s="86" t="str">
        <f t="shared" si="97"/>
        <v xml:space="preserve"> </v>
      </c>
      <c r="CZ16" s="87" t="str">
        <f t="shared" si="97"/>
        <v xml:space="preserve"> </v>
      </c>
      <c r="DA16" s="88" t="str">
        <f t="shared" si="97"/>
        <v xml:space="preserve"> </v>
      </c>
      <c r="DB16" s="86" t="str">
        <f t="shared" si="97"/>
        <v xml:space="preserve"> </v>
      </c>
      <c r="DC16" s="86" t="str">
        <f t="shared" si="97"/>
        <v xml:space="preserve"> </v>
      </c>
      <c r="DD16" s="86" t="str">
        <f t="shared" si="97"/>
        <v xml:space="preserve"> </v>
      </c>
      <c r="DE16" s="86" t="str">
        <f t="shared" si="97"/>
        <v xml:space="preserve"> </v>
      </c>
      <c r="DF16" s="131" t="str">
        <f>IF(AND($B16&gt;=DF13,DG13&gt;$B16),"X"," ")</f>
        <v xml:space="preserve"> </v>
      </c>
      <c r="DG16" s="60"/>
      <c r="DH16" s="60"/>
    </row>
    <row r="17" spans="1:112" s="146" customFormat="1" ht="20.100000000000001" customHeight="1" x14ac:dyDescent="0.25">
      <c r="A17" s="138" t="s">
        <v>45</v>
      </c>
      <c r="B17" s="294">
        <f>'key dates'!B9</f>
        <v>42669</v>
      </c>
      <c r="C17" s="295"/>
      <c r="D17" s="306"/>
      <c r="E17" s="139" t="str">
        <f t="shared" ref="E17:AJ17" si="98">IF(AND($B17&gt;=E13,F13&gt;$B17),"X"," ")</f>
        <v xml:space="preserve"> </v>
      </c>
      <c r="F17" s="140" t="str">
        <f t="shared" si="98"/>
        <v xml:space="preserve"> </v>
      </c>
      <c r="G17" s="140" t="str">
        <f t="shared" si="98"/>
        <v xml:space="preserve"> </v>
      </c>
      <c r="H17" s="140" t="str">
        <f t="shared" si="98"/>
        <v xml:space="preserve"> </v>
      </c>
      <c r="I17" s="140" t="str">
        <f t="shared" si="98"/>
        <v xml:space="preserve"> </v>
      </c>
      <c r="J17" s="140" t="str">
        <f t="shared" si="98"/>
        <v xml:space="preserve"> </v>
      </c>
      <c r="K17" s="140" t="str">
        <f t="shared" si="98"/>
        <v xml:space="preserve"> </v>
      </c>
      <c r="L17" s="140" t="str">
        <f t="shared" si="98"/>
        <v xml:space="preserve"> </v>
      </c>
      <c r="M17" s="140" t="str">
        <f t="shared" si="98"/>
        <v xml:space="preserve"> </v>
      </c>
      <c r="N17" s="140" t="str">
        <f t="shared" si="98"/>
        <v xml:space="preserve"> </v>
      </c>
      <c r="O17" s="140" t="str">
        <f t="shared" si="98"/>
        <v xml:space="preserve"> </v>
      </c>
      <c r="P17" s="140" t="str">
        <f t="shared" si="98"/>
        <v xml:space="preserve"> </v>
      </c>
      <c r="Q17" s="140" t="str">
        <f t="shared" si="98"/>
        <v xml:space="preserve"> </v>
      </c>
      <c r="R17" s="140" t="str">
        <f t="shared" si="98"/>
        <v xml:space="preserve"> </v>
      </c>
      <c r="S17" s="140" t="str">
        <f t="shared" si="98"/>
        <v xml:space="preserve"> </v>
      </c>
      <c r="T17" s="140" t="str">
        <f t="shared" si="98"/>
        <v xml:space="preserve"> </v>
      </c>
      <c r="U17" s="140" t="str">
        <f t="shared" si="98"/>
        <v xml:space="preserve"> </v>
      </c>
      <c r="V17" s="140" t="str">
        <f t="shared" si="98"/>
        <v xml:space="preserve"> </v>
      </c>
      <c r="W17" s="140" t="str">
        <f t="shared" si="98"/>
        <v xml:space="preserve"> </v>
      </c>
      <c r="X17" s="140" t="str">
        <f t="shared" si="98"/>
        <v xml:space="preserve"> </v>
      </c>
      <c r="Y17" s="140" t="str">
        <f t="shared" si="98"/>
        <v xml:space="preserve"> </v>
      </c>
      <c r="Z17" s="140" t="str">
        <f t="shared" si="98"/>
        <v xml:space="preserve"> </v>
      </c>
      <c r="AA17" s="140" t="str">
        <f t="shared" si="98"/>
        <v xml:space="preserve"> </v>
      </c>
      <c r="AB17" s="140" t="str">
        <f t="shared" si="98"/>
        <v xml:space="preserve"> </v>
      </c>
      <c r="AC17" s="140" t="str">
        <f t="shared" si="98"/>
        <v xml:space="preserve"> </v>
      </c>
      <c r="AD17" s="140" t="str">
        <f t="shared" si="98"/>
        <v xml:space="preserve"> </v>
      </c>
      <c r="AE17" s="140" t="str">
        <f t="shared" si="98"/>
        <v xml:space="preserve"> </v>
      </c>
      <c r="AF17" s="140" t="str">
        <f t="shared" si="98"/>
        <v xml:space="preserve"> </v>
      </c>
      <c r="AG17" s="140" t="str">
        <f t="shared" si="98"/>
        <v xml:space="preserve"> </v>
      </c>
      <c r="AH17" s="140" t="str">
        <f t="shared" si="98"/>
        <v xml:space="preserve"> </v>
      </c>
      <c r="AI17" s="140" t="str">
        <f t="shared" si="98"/>
        <v xml:space="preserve"> </v>
      </c>
      <c r="AJ17" s="140" t="str">
        <f t="shared" si="98"/>
        <v xml:space="preserve"> </v>
      </c>
      <c r="AK17" s="140" t="str">
        <f t="shared" ref="AK17:BP17" si="99">IF(AND($B17&gt;=AK13,AL13&gt;$B17),"X"," ")</f>
        <v xml:space="preserve"> </v>
      </c>
      <c r="AL17" s="140" t="str">
        <f t="shared" si="99"/>
        <v xml:space="preserve"> </v>
      </c>
      <c r="AM17" s="140" t="str">
        <f t="shared" si="99"/>
        <v xml:space="preserve"> </v>
      </c>
      <c r="AN17" s="140" t="str">
        <f t="shared" si="99"/>
        <v xml:space="preserve"> </v>
      </c>
      <c r="AO17" s="140" t="str">
        <f t="shared" si="99"/>
        <v xml:space="preserve"> </v>
      </c>
      <c r="AP17" s="140" t="str">
        <f t="shared" si="99"/>
        <v xml:space="preserve"> </v>
      </c>
      <c r="AQ17" s="140" t="str">
        <f t="shared" si="99"/>
        <v xml:space="preserve"> </v>
      </c>
      <c r="AR17" s="140" t="str">
        <f t="shared" si="99"/>
        <v xml:space="preserve"> </v>
      </c>
      <c r="AS17" s="140" t="str">
        <f t="shared" si="99"/>
        <v xml:space="preserve"> </v>
      </c>
      <c r="AT17" s="140" t="str">
        <f t="shared" si="99"/>
        <v xml:space="preserve"> </v>
      </c>
      <c r="AU17" s="140" t="str">
        <f t="shared" si="99"/>
        <v xml:space="preserve"> </v>
      </c>
      <c r="AV17" s="140" t="str">
        <f t="shared" si="99"/>
        <v xml:space="preserve"> </v>
      </c>
      <c r="AW17" s="140" t="str">
        <f t="shared" si="99"/>
        <v xml:space="preserve"> </v>
      </c>
      <c r="AX17" s="140" t="str">
        <f t="shared" si="99"/>
        <v xml:space="preserve"> </v>
      </c>
      <c r="AY17" s="140" t="str">
        <f t="shared" si="99"/>
        <v xml:space="preserve"> </v>
      </c>
      <c r="AZ17" s="141" t="str">
        <f t="shared" si="99"/>
        <v xml:space="preserve"> </v>
      </c>
      <c r="BA17" s="139" t="str">
        <f t="shared" si="99"/>
        <v xml:space="preserve"> </v>
      </c>
      <c r="BB17" s="140" t="str">
        <f t="shared" si="99"/>
        <v xml:space="preserve"> </v>
      </c>
      <c r="BC17" s="140" t="str">
        <f t="shared" si="99"/>
        <v xml:space="preserve"> </v>
      </c>
      <c r="BD17" s="140" t="str">
        <f t="shared" si="99"/>
        <v xml:space="preserve"> </v>
      </c>
      <c r="BE17" s="140" t="str">
        <f t="shared" si="99"/>
        <v xml:space="preserve"> </v>
      </c>
      <c r="BF17" s="140" t="str">
        <f t="shared" si="99"/>
        <v xml:space="preserve"> </v>
      </c>
      <c r="BG17" s="140" t="str">
        <f t="shared" si="99"/>
        <v xml:space="preserve"> </v>
      </c>
      <c r="BH17" s="140" t="str">
        <f t="shared" si="99"/>
        <v xml:space="preserve"> </v>
      </c>
      <c r="BI17" s="140" t="str">
        <f t="shared" si="99"/>
        <v xml:space="preserve"> </v>
      </c>
      <c r="BJ17" s="140" t="str">
        <f t="shared" si="99"/>
        <v xml:space="preserve"> </v>
      </c>
      <c r="BK17" s="140" t="str">
        <f t="shared" si="99"/>
        <v xml:space="preserve"> </v>
      </c>
      <c r="BL17" s="140" t="str">
        <f t="shared" si="99"/>
        <v xml:space="preserve"> </v>
      </c>
      <c r="BM17" s="140" t="str">
        <f t="shared" si="99"/>
        <v xml:space="preserve"> </v>
      </c>
      <c r="BN17" s="140" t="str">
        <f t="shared" si="99"/>
        <v xml:space="preserve"> </v>
      </c>
      <c r="BO17" s="140" t="str">
        <f t="shared" si="99"/>
        <v xml:space="preserve"> </v>
      </c>
      <c r="BP17" s="140" t="str">
        <f t="shared" si="99"/>
        <v xml:space="preserve"> </v>
      </c>
      <c r="BQ17" s="140" t="str">
        <f t="shared" ref="BQ17:CV17" si="100">IF(AND($B17&gt;=BQ13,BR13&gt;$B17),"X"," ")</f>
        <v xml:space="preserve"> </v>
      </c>
      <c r="BR17" s="140" t="str">
        <f t="shared" si="100"/>
        <v xml:space="preserve"> </v>
      </c>
      <c r="BS17" s="140" t="str">
        <f t="shared" si="100"/>
        <v xml:space="preserve"> </v>
      </c>
      <c r="BT17" s="140" t="str">
        <f t="shared" si="100"/>
        <v xml:space="preserve"> </v>
      </c>
      <c r="BU17" s="140" t="str">
        <f t="shared" si="100"/>
        <v xml:space="preserve"> </v>
      </c>
      <c r="BV17" s="140" t="str">
        <f t="shared" si="100"/>
        <v xml:space="preserve"> </v>
      </c>
      <c r="BW17" s="140" t="str">
        <f t="shared" si="100"/>
        <v xml:space="preserve"> </v>
      </c>
      <c r="BX17" s="140" t="str">
        <f t="shared" si="100"/>
        <v xml:space="preserve"> </v>
      </c>
      <c r="BY17" s="140" t="str">
        <f t="shared" si="100"/>
        <v xml:space="preserve"> </v>
      </c>
      <c r="BZ17" s="140" t="str">
        <f t="shared" si="100"/>
        <v xml:space="preserve"> </v>
      </c>
      <c r="CA17" s="140" t="str">
        <f t="shared" si="100"/>
        <v xml:space="preserve"> </v>
      </c>
      <c r="CB17" s="140" t="str">
        <f t="shared" si="100"/>
        <v xml:space="preserve"> </v>
      </c>
      <c r="CC17" s="140" t="str">
        <f t="shared" si="100"/>
        <v xml:space="preserve"> </v>
      </c>
      <c r="CD17" s="140" t="str">
        <f t="shared" si="100"/>
        <v xml:space="preserve"> </v>
      </c>
      <c r="CE17" s="140" t="str">
        <f t="shared" si="100"/>
        <v xml:space="preserve"> </v>
      </c>
      <c r="CF17" s="140" t="str">
        <f t="shared" si="100"/>
        <v xml:space="preserve"> </v>
      </c>
      <c r="CG17" s="140" t="str">
        <f t="shared" si="100"/>
        <v xml:space="preserve"> </v>
      </c>
      <c r="CH17" s="140" t="str">
        <f t="shared" si="100"/>
        <v xml:space="preserve"> </v>
      </c>
      <c r="CI17" s="140" t="str">
        <f t="shared" si="100"/>
        <v xml:space="preserve"> </v>
      </c>
      <c r="CJ17" s="140" t="str">
        <f t="shared" si="100"/>
        <v xml:space="preserve"> </v>
      </c>
      <c r="CK17" s="140" t="str">
        <f t="shared" si="100"/>
        <v xml:space="preserve"> </v>
      </c>
      <c r="CL17" s="140" t="str">
        <f t="shared" si="100"/>
        <v xml:space="preserve"> </v>
      </c>
      <c r="CM17" s="140" t="str">
        <f t="shared" si="100"/>
        <v xml:space="preserve"> </v>
      </c>
      <c r="CN17" s="140" t="str">
        <f t="shared" si="100"/>
        <v xml:space="preserve"> </v>
      </c>
      <c r="CO17" s="140" t="str">
        <f t="shared" si="100"/>
        <v xml:space="preserve"> </v>
      </c>
      <c r="CP17" s="140" t="str">
        <f t="shared" si="100"/>
        <v xml:space="preserve"> </v>
      </c>
      <c r="CQ17" s="140" t="str">
        <f t="shared" si="100"/>
        <v xml:space="preserve"> </v>
      </c>
      <c r="CR17" s="140" t="str">
        <f t="shared" si="100"/>
        <v xml:space="preserve"> </v>
      </c>
      <c r="CS17" s="140" t="str">
        <f t="shared" si="100"/>
        <v xml:space="preserve"> </v>
      </c>
      <c r="CT17" s="140" t="str">
        <f t="shared" si="100"/>
        <v xml:space="preserve"> </v>
      </c>
      <c r="CU17" s="140" t="str">
        <f t="shared" si="100"/>
        <v xml:space="preserve"> </v>
      </c>
      <c r="CV17" s="140" t="str">
        <f t="shared" si="100"/>
        <v xml:space="preserve"> </v>
      </c>
      <c r="CW17" s="140" t="str">
        <f t="shared" ref="CW17:DE17" si="101">IF(AND($B17&gt;=CW13,CX13&gt;$B17),"X"," ")</f>
        <v xml:space="preserve"> </v>
      </c>
      <c r="CX17" s="140" t="str">
        <f t="shared" si="101"/>
        <v xml:space="preserve"> </v>
      </c>
      <c r="CY17" s="140" t="str">
        <f t="shared" si="101"/>
        <v xml:space="preserve"> </v>
      </c>
      <c r="CZ17" s="141" t="str">
        <f t="shared" si="101"/>
        <v xml:space="preserve"> </v>
      </c>
      <c r="DA17" s="139" t="str">
        <f t="shared" si="101"/>
        <v xml:space="preserve"> </v>
      </c>
      <c r="DB17" s="140" t="str">
        <f t="shared" si="101"/>
        <v xml:space="preserve"> </v>
      </c>
      <c r="DC17" s="140" t="str">
        <f t="shared" si="101"/>
        <v xml:space="preserve"> </v>
      </c>
      <c r="DD17" s="140" t="str">
        <f t="shared" si="101"/>
        <v xml:space="preserve"> </v>
      </c>
      <c r="DE17" s="140" t="str">
        <f t="shared" si="101"/>
        <v xml:space="preserve"> </v>
      </c>
      <c r="DF17" s="142" t="str">
        <f>IF(AND($B17&gt;=DF13,DG13&gt;$B17),"X"," ")</f>
        <v xml:space="preserve"> </v>
      </c>
      <c r="DG17" s="145"/>
      <c r="DH17" s="145"/>
    </row>
    <row r="18" spans="1:112" s="1" customFormat="1" ht="20.100000000000001" customHeight="1" x14ac:dyDescent="0.25">
      <c r="A18" s="89" t="s">
        <v>46</v>
      </c>
      <c r="B18" s="296">
        <f>'key dates'!B10</f>
        <v>42727</v>
      </c>
      <c r="C18" s="297"/>
      <c r="D18" s="306"/>
      <c r="E18" s="88" t="str">
        <f t="shared" ref="E18:AJ18" si="102">IF(AND($B18&gt;=E13,F13&gt;$B18),"X"," ")</f>
        <v xml:space="preserve"> </v>
      </c>
      <c r="F18" s="86" t="str">
        <f t="shared" si="102"/>
        <v xml:space="preserve"> </v>
      </c>
      <c r="G18" s="86" t="str">
        <f t="shared" si="102"/>
        <v xml:space="preserve"> </v>
      </c>
      <c r="H18" s="86" t="str">
        <f t="shared" si="102"/>
        <v xml:space="preserve"> </v>
      </c>
      <c r="I18" s="86" t="str">
        <f t="shared" si="102"/>
        <v xml:space="preserve"> </v>
      </c>
      <c r="J18" s="86" t="str">
        <f t="shared" si="102"/>
        <v xml:space="preserve"> </v>
      </c>
      <c r="K18" s="86" t="str">
        <f t="shared" si="102"/>
        <v xml:space="preserve"> </v>
      </c>
      <c r="L18" s="86" t="str">
        <f t="shared" si="102"/>
        <v xml:space="preserve"> </v>
      </c>
      <c r="M18" s="86" t="str">
        <f t="shared" si="102"/>
        <v xml:space="preserve"> </v>
      </c>
      <c r="N18" s="86" t="str">
        <f t="shared" si="102"/>
        <v xml:space="preserve"> </v>
      </c>
      <c r="O18" s="86" t="str">
        <f t="shared" si="102"/>
        <v xml:space="preserve"> </v>
      </c>
      <c r="P18" s="86" t="str">
        <f t="shared" si="102"/>
        <v xml:space="preserve"> </v>
      </c>
      <c r="Q18" s="86" t="str">
        <f t="shared" si="102"/>
        <v xml:space="preserve"> </v>
      </c>
      <c r="R18" s="86" t="str">
        <f t="shared" si="102"/>
        <v xml:space="preserve"> </v>
      </c>
      <c r="S18" s="86" t="str">
        <f t="shared" si="102"/>
        <v xml:space="preserve"> </v>
      </c>
      <c r="T18" s="86" t="str">
        <f t="shared" si="102"/>
        <v xml:space="preserve"> </v>
      </c>
      <c r="U18" s="86" t="str">
        <f t="shared" si="102"/>
        <v xml:space="preserve"> </v>
      </c>
      <c r="V18" s="86" t="str">
        <f t="shared" si="102"/>
        <v xml:space="preserve"> </v>
      </c>
      <c r="W18" s="86" t="str">
        <f t="shared" si="102"/>
        <v xml:space="preserve"> </v>
      </c>
      <c r="X18" s="86" t="str">
        <f t="shared" si="102"/>
        <v xml:space="preserve"> </v>
      </c>
      <c r="Y18" s="86" t="str">
        <f t="shared" si="102"/>
        <v xml:space="preserve"> </v>
      </c>
      <c r="Z18" s="86" t="str">
        <f t="shared" si="102"/>
        <v xml:space="preserve"> </v>
      </c>
      <c r="AA18" s="86" t="str">
        <f t="shared" si="102"/>
        <v xml:space="preserve"> </v>
      </c>
      <c r="AB18" s="86" t="str">
        <f t="shared" si="102"/>
        <v xml:space="preserve"> </v>
      </c>
      <c r="AC18" s="86" t="str">
        <f t="shared" si="102"/>
        <v xml:space="preserve"> </v>
      </c>
      <c r="AD18" s="86" t="str">
        <f t="shared" si="102"/>
        <v xml:space="preserve"> </v>
      </c>
      <c r="AE18" s="86" t="str">
        <f t="shared" si="102"/>
        <v xml:space="preserve"> </v>
      </c>
      <c r="AF18" s="86" t="str">
        <f t="shared" si="102"/>
        <v xml:space="preserve"> </v>
      </c>
      <c r="AG18" s="86" t="str">
        <f t="shared" si="102"/>
        <v xml:space="preserve"> </v>
      </c>
      <c r="AH18" s="86" t="str">
        <f t="shared" si="102"/>
        <v xml:space="preserve"> </v>
      </c>
      <c r="AI18" s="86" t="str">
        <f t="shared" si="102"/>
        <v xml:space="preserve"> </v>
      </c>
      <c r="AJ18" s="86" t="str">
        <f t="shared" si="102"/>
        <v xml:space="preserve"> </v>
      </c>
      <c r="AK18" s="86" t="str">
        <f t="shared" ref="AK18:BP18" si="103">IF(AND($B18&gt;=AK13,AL13&gt;$B18),"X"," ")</f>
        <v xml:space="preserve"> </v>
      </c>
      <c r="AL18" s="86" t="str">
        <f t="shared" si="103"/>
        <v xml:space="preserve"> </v>
      </c>
      <c r="AM18" s="86" t="str">
        <f t="shared" si="103"/>
        <v xml:space="preserve"> </v>
      </c>
      <c r="AN18" s="86" t="str">
        <f t="shared" si="103"/>
        <v xml:space="preserve"> </v>
      </c>
      <c r="AO18" s="86" t="str">
        <f t="shared" si="103"/>
        <v xml:space="preserve"> </v>
      </c>
      <c r="AP18" s="86" t="str">
        <f t="shared" si="103"/>
        <v xml:space="preserve"> </v>
      </c>
      <c r="AQ18" s="86" t="str">
        <f t="shared" si="103"/>
        <v xml:space="preserve"> </v>
      </c>
      <c r="AR18" s="86" t="str">
        <f t="shared" si="103"/>
        <v xml:space="preserve"> </v>
      </c>
      <c r="AS18" s="86" t="str">
        <f t="shared" si="103"/>
        <v xml:space="preserve"> </v>
      </c>
      <c r="AT18" s="86" t="str">
        <f t="shared" si="103"/>
        <v xml:space="preserve"> </v>
      </c>
      <c r="AU18" s="86" t="str">
        <f t="shared" si="103"/>
        <v xml:space="preserve"> </v>
      </c>
      <c r="AV18" s="86" t="str">
        <f t="shared" si="103"/>
        <v xml:space="preserve"> </v>
      </c>
      <c r="AW18" s="86" t="str">
        <f t="shared" si="103"/>
        <v xml:space="preserve"> </v>
      </c>
      <c r="AX18" s="86" t="str">
        <f t="shared" si="103"/>
        <v xml:space="preserve"> </v>
      </c>
      <c r="AY18" s="86" t="str">
        <f t="shared" si="103"/>
        <v xml:space="preserve"> </v>
      </c>
      <c r="AZ18" s="87" t="str">
        <f t="shared" si="103"/>
        <v xml:space="preserve"> </v>
      </c>
      <c r="BA18" s="88" t="str">
        <f t="shared" si="103"/>
        <v xml:space="preserve"> </v>
      </c>
      <c r="BB18" s="86" t="str">
        <f t="shared" si="103"/>
        <v xml:space="preserve"> </v>
      </c>
      <c r="BC18" s="86" t="str">
        <f t="shared" si="103"/>
        <v xml:space="preserve"> </v>
      </c>
      <c r="BD18" s="86" t="str">
        <f t="shared" si="103"/>
        <v xml:space="preserve"> </v>
      </c>
      <c r="BE18" s="86" t="str">
        <f t="shared" si="103"/>
        <v xml:space="preserve"> </v>
      </c>
      <c r="BF18" s="86" t="str">
        <f t="shared" si="103"/>
        <v xml:space="preserve"> </v>
      </c>
      <c r="BG18" s="86" t="str">
        <f t="shared" si="103"/>
        <v xml:space="preserve"> </v>
      </c>
      <c r="BH18" s="86" t="str">
        <f t="shared" si="103"/>
        <v xml:space="preserve"> </v>
      </c>
      <c r="BI18" s="86" t="str">
        <f t="shared" si="103"/>
        <v xml:space="preserve"> </v>
      </c>
      <c r="BJ18" s="86" t="str">
        <f t="shared" si="103"/>
        <v xml:space="preserve"> </v>
      </c>
      <c r="BK18" s="86" t="str">
        <f t="shared" si="103"/>
        <v xml:space="preserve"> </v>
      </c>
      <c r="BL18" s="86" t="str">
        <f t="shared" si="103"/>
        <v xml:space="preserve"> </v>
      </c>
      <c r="BM18" s="86" t="str">
        <f t="shared" si="103"/>
        <v xml:space="preserve"> </v>
      </c>
      <c r="BN18" s="86" t="str">
        <f t="shared" si="103"/>
        <v xml:space="preserve"> </v>
      </c>
      <c r="BO18" s="86" t="str">
        <f t="shared" si="103"/>
        <v xml:space="preserve"> </v>
      </c>
      <c r="BP18" s="86" t="str">
        <f t="shared" si="103"/>
        <v xml:space="preserve"> </v>
      </c>
      <c r="BQ18" s="86" t="str">
        <f t="shared" ref="BQ18:CV18" si="104">IF(AND($B18&gt;=BQ13,BR13&gt;$B18),"X"," ")</f>
        <v xml:space="preserve"> </v>
      </c>
      <c r="BR18" s="86" t="str">
        <f t="shared" si="104"/>
        <v xml:space="preserve"> </v>
      </c>
      <c r="BS18" s="86" t="str">
        <f t="shared" si="104"/>
        <v xml:space="preserve"> </v>
      </c>
      <c r="BT18" s="86" t="str">
        <f t="shared" si="104"/>
        <v xml:space="preserve"> </v>
      </c>
      <c r="BU18" s="86" t="str">
        <f t="shared" si="104"/>
        <v xml:space="preserve"> </v>
      </c>
      <c r="BV18" s="86" t="str">
        <f t="shared" si="104"/>
        <v xml:space="preserve"> </v>
      </c>
      <c r="BW18" s="86" t="str">
        <f t="shared" si="104"/>
        <v xml:space="preserve"> </v>
      </c>
      <c r="BX18" s="86" t="str">
        <f t="shared" si="104"/>
        <v xml:space="preserve"> </v>
      </c>
      <c r="BY18" s="86" t="str">
        <f t="shared" si="104"/>
        <v xml:space="preserve"> </v>
      </c>
      <c r="BZ18" s="86" t="str">
        <f t="shared" si="104"/>
        <v xml:space="preserve"> </v>
      </c>
      <c r="CA18" s="86" t="str">
        <f t="shared" si="104"/>
        <v xml:space="preserve"> </v>
      </c>
      <c r="CB18" s="86" t="str">
        <f t="shared" si="104"/>
        <v xml:space="preserve"> </v>
      </c>
      <c r="CC18" s="86" t="str">
        <f t="shared" si="104"/>
        <v xml:space="preserve"> </v>
      </c>
      <c r="CD18" s="86" t="str">
        <f t="shared" si="104"/>
        <v xml:space="preserve"> </v>
      </c>
      <c r="CE18" s="86" t="str">
        <f t="shared" si="104"/>
        <v xml:space="preserve"> </v>
      </c>
      <c r="CF18" s="86" t="str">
        <f t="shared" si="104"/>
        <v xml:space="preserve"> </v>
      </c>
      <c r="CG18" s="86" t="str">
        <f t="shared" si="104"/>
        <v xml:space="preserve"> </v>
      </c>
      <c r="CH18" s="86" t="str">
        <f t="shared" si="104"/>
        <v xml:space="preserve"> </v>
      </c>
      <c r="CI18" s="86" t="str">
        <f t="shared" si="104"/>
        <v xml:space="preserve"> </v>
      </c>
      <c r="CJ18" s="86" t="str">
        <f t="shared" si="104"/>
        <v xml:space="preserve"> </v>
      </c>
      <c r="CK18" s="86" t="str">
        <f t="shared" si="104"/>
        <v xml:space="preserve"> </v>
      </c>
      <c r="CL18" s="86" t="str">
        <f t="shared" si="104"/>
        <v xml:space="preserve"> </v>
      </c>
      <c r="CM18" s="86" t="str">
        <f t="shared" si="104"/>
        <v xml:space="preserve"> </v>
      </c>
      <c r="CN18" s="86" t="str">
        <f t="shared" si="104"/>
        <v xml:space="preserve"> </v>
      </c>
      <c r="CO18" s="86" t="str">
        <f t="shared" si="104"/>
        <v xml:space="preserve"> </v>
      </c>
      <c r="CP18" s="86" t="str">
        <f t="shared" si="104"/>
        <v xml:space="preserve"> </v>
      </c>
      <c r="CQ18" s="86" t="str">
        <f t="shared" si="104"/>
        <v xml:space="preserve"> </v>
      </c>
      <c r="CR18" s="86" t="str">
        <f t="shared" si="104"/>
        <v xml:space="preserve"> </v>
      </c>
      <c r="CS18" s="86" t="str">
        <f t="shared" si="104"/>
        <v xml:space="preserve"> </v>
      </c>
      <c r="CT18" s="86" t="str">
        <f t="shared" si="104"/>
        <v xml:space="preserve"> </v>
      </c>
      <c r="CU18" s="86" t="str">
        <f t="shared" si="104"/>
        <v xml:space="preserve"> </v>
      </c>
      <c r="CV18" s="86" t="str">
        <f t="shared" si="104"/>
        <v xml:space="preserve"> </v>
      </c>
      <c r="CW18" s="86" t="str">
        <f t="shared" ref="CW18:DE18" si="105">IF(AND($B18&gt;=CW13,CX13&gt;$B18),"X"," ")</f>
        <v xml:space="preserve"> </v>
      </c>
      <c r="CX18" s="86" t="str">
        <f t="shared" si="105"/>
        <v xml:space="preserve"> </v>
      </c>
      <c r="CY18" s="86" t="str">
        <f t="shared" si="105"/>
        <v xml:space="preserve"> </v>
      </c>
      <c r="CZ18" s="87" t="str">
        <f t="shared" si="105"/>
        <v xml:space="preserve"> </v>
      </c>
      <c r="DA18" s="88" t="str">
        <f t="shared" si="105"/>
        <v xml:space="preserve"> </v>
      </c>
      <c r="DB18" s="86" t="str">
        <f t="shared" si="105"/>
        <v xml:space="preserve"> </v>
      </c>
      <c r="DC18" s="86" t="str">
        <f t="shared" si="105"/>
        <v xml:space="preserve"> </v>
      </c>
      <c r="DD18" s="86" t="str">
        <f t="shared" si="105"/>
        <v xml:space="preserve"> </v>
      </c>
      <c r="DE18" s="86" t="str">
        <f t="shared" si="105"/>
        <v xml:space="preserve"> </v>
      </c>
      <c r="DF18" s="131" t="str">
        <f>IF(AND($B18&gt;=DF13,DG13&gt;$B18),"X"," ")</f>
        <v xml:space="preserve"> </v>
      </c>
      <c r="DG18" s="60"/>
      <c r="DH18" s="60"/>
    </row>
    <row r="19" spans="1:112" s="146" customFormat="1" ht="20.100000000000001" customHeight="1" x14ac:dyDescent="0.25">
      <c r="A19" s="138" t="s">
        <v>10</v>
      </c>
      <c r="B19" s="294">
        <f>'key dates'!B11</f>
        <v>42772</v>
      </c>
      <c r="C19" s="295"/>
      <c r="D19" s="306"/>
      <c r="E19" s="139" t="str">
        <f t="shared" ref="E19:AJ19" si="106">IF(AND($B19&gt;=E13,F13&gt;$B19),"X"," ")</f>
        <v xml:space="preserve"> </v>
      </c>
      <c r="F19" s="140" t="str">
        <f t="shared" si="106"/>
        <v xml:space="preserve"> </v>
      </c>
      <c r="G19" s="140" t="str">
        <f t="shared" si="106"/>
        <v xml:space="preserve"> </v>
      </c>
      <c r="H19" s="140" t="str">
        <f t="shared" si="106"/>
        <v xml:space="preserve"> </v>
      </c>
      <c r="I19" s="140" t="str">
        <f t="shared" si="106"/>
        <v xml:space="preserve"> </v>
      </c>
      <c r="J19" s="140" t="str">
        <f t="shared" si="106"/>
        <v xml:space="preserve"> </v>
      </c>
      <c r="K19" s="140" t="str">
        <f t="shared" si="106"/>
        <v xml:space="preserve"> </v>
      </c>
      <c r="L19" s="140" t="str">
        <f t="shared" si="106"/>
        <v xml:space="preserve"> </v>
      </c>
      <c r="M19" s="140" t="str">
        <f t="shared" si="106"/>
        <v xml:space="preserve"> </v>
      </c>
      <c r="N19" s="140" t="str">
        <f t="shared" si="106"/>
        <v xml:space="preserve"> </v>
      </c>
      <c r="O19" s="140" t="str">
        <f t="shared" si="106"/>
        <v xml:space="preserve"> </v>
      </c>
      <c r="P19" s="140" t="str">
        <f t="shared" si="106"/>
        <v xml:space="preserve"> </v>
      </c>
      <c r="Q19" s="140" t="str">
        <f t="shared" si="106"/>
        <v xml:space="preserve"> </v>
      </c>
      <c r="R19" s="140" t="str">
        <f t="shared" si="106"/>
        <v xml:space="preserve"> </v>
      </c>
      <c r="S19" s="140" t="str">
        <f t="shared" si="106"/>
        <v xml:space="preserve"> </v>
      </c>
      <c r="T19" s="140" t="str">
        <f t="shared" si="106"/>
        <v xml:space="preserve"> </v>
      </c>
      <c r="U19" s="140" t="str">
        <f t="shared" si="106"/>
        <v xml:space="preserve"> </v>
      </c>
      <c r="V19" s="140" t="str">
        <f t="shared" si="106"/>
        <v xml:space="preserve"> </v>
      </c>
      <c r="W19" s="140" t="str">
        <f t="shared" si="106"/>
        <v xml:space="preserve"> </v>
      </c>
      <c r="X19" s="140" t="str">
        <f t="shared" si="106"/>
        <v xml:space="preserve"> </v>
      </c>
      <c r="Y19" s="140" t="str">
        <f t="shared" si="106"/>
        <v xml:space="preserve"> </v>
      </c>
      <c r="Z19" s="140" t="str">
        <f t="shared" si="106"/>
        <v xml:space="preserve"> </v>
      </c>
      <c r="AA19" s="140" t="str">
        <f t="shared" si="106"/>
        <v xml:space="preserve"> </v>
      </c>
      <c r="AB19" s="140" t="str">
        <f t="shared" si="106"/>
        <v xml:space="preserve"> </v>
      </c>
      <c r="AC19" s="140" t="str">
        <f t="shared" si="106"/>
        <v xml:space="preserve"> </v>
      </c>
      <c r="AD19" s="140" t="str">
        <f t="shared" si="106"/>
        <v xml:space="preserve"> </v>
      </c>
      <c r="AE19" s="140" t="str">
        <f t="shared" si="106"/>
        <v xml:space="preserve"> </v>
      </c>
      <c r="AF19" s="140" t="str">
        <f t="shared" si="106"/>
        <v xml:space="preserve"> </v>
      </c>
      <c r="AG19" s="140" t="str">
        <f t="shared" si="106"/>
        <v xml:space="preserve"> </v>
      </c>
      <c r="AH19" s="140" t="str">
        <f t="shared" si="106"/>
        <v xml:space="preserve"> </v>
      </c>
      <c r="AI19" s="140" t="str">
        <f t="shared" si="106"/>
        <v xml:space="preserve"> </v>
      </c>
      <c r="AJ19" s="140" t="str">
        <f t="shared" si="106"/>
        <v xml:space="preserve"> </v>
      </c>
      <c r="AK19" s="140" t="str">
        <f t="shared" ref="AK19:BP19" si="107">IF(AND($B19&gt;=AK13,AL13&gt;$B19),"X"," ")</f>
        <v xml:space="preserve"> </v>
      </c>
      <c r="AL19" s="140" t="str">
        <f t="shared" si="107"/>
        <v xml:space="preserve"> </v>
      </c>
      <c r="AM19" s="140" t="str">
        <f t="shared" si="107"/>
        <v xml:space="preserve"> </v>
      </c>
      <c r="AN19" s="140" t="str">
        <f t="shared" si="107"/>
        <v xml:space="preserve"> </v>
      </c>
      <c r="AO19" s="140" t="str">
        <f t="shared" si="107"/>
        <v xml:space="preserve"> </v>
      </c>
      <c r="AP19" s="140" t="str">
        <f t="shared" si="107"/>
        <v xml:space="preserve"> </v>
      </c>
      <c r="AQ19" s="140" t="str">
        <f t="shared" si="107"/>
        <v xml:space="preserve"> </v>
      </c>
      <c r="AR19" s="140" t="str">
        <f t="shared" si="107"/>
        <v xml:space="preserve"> </v>
      </c>
      <c r="AS19" s="140" t="str">
        <f t="shared" si="107"/>
        <v xml:space="preserve"> </v>
      </c>
      <c r="AT19" s="140" t="str">
        <f t="shared" si="107"/>
        <v xml:space="preserve"> </v>
      </c>
      <c r="AU19" s="140" t="str">
        <f t="shared" si="107"/>
        <v xml:space="preserve"> </v>
      </c>
      <c r="AV19" s="140" t="str">
        <f t="shared" si="107"/>
        <v xml:space="preserve"> </v>
      </c>
      <c r="AW19" s="140" t="str">
        <f t="shared" si="107"/>
        <v xml:space="preserve"> </v>
      </c>
      <c r="AX19" s="140" t="str">
        <f t="shared" si="107"/>
        <v xml:space="preserve"> </v>
      </c>
      <c r="AY19" s="140" t="str">
        <f t="shared" si="107"/>
        <v xml:space="preserve"> </v>
      </c>
      <c r="AZ19" s="141" t="str">
        <f t="shared" si="107"/>
        <v xml:space="preserve"> </v>
      </c>
      <c r="BA19" s="139" t="str">
        <f t="shared" si="107"/>
        <v xml:space="preserve"> </v>
      </c>
      <c r="BB19" s="140" t="str">
        <f t="shared" si="107"/>
        <v xml:space="preserve"> </v>
      </c>
      <c r="BC19" s="140" t="str">
        <f t="shared" si="107"/>
        <v xml:space="preserve"> </v>
      </c>
      <c r="BD19" s="140" t="str">
        <f t="shared" si="107"/>
        <v xml:space="preserve"> </v>
      </c>
      <c r="BE19" s="140" t="str">
        <f t="shared" si="107"/>
        <v xml:space="preserve"> </v>
      </c>
      <c r="BF19" s="140" t="str">
        <f t="shared" si="107"/>
        <v xml:space="preserve"> </v>
      </c>
      <c r="BG19" s="140" t="str">
        <f t="shared" si="107"/>
        <v xml:space="preserve"> </v>
      </c>
      <c r="BH19" s="140" t="str">
        <f t="shared" si="107"/>
        <v xml:space="preserve"> </v>
      </c>
      <c r="BI19" s="140" t="str">
        <f t="shared" si="107"/>
        <v xml:space="preserve"> </v>
      </c>
      <c r="BJ19" s="140" t="str">
        <f t="shared" si="107"/>
        <v xml:space="preserve"> </v>
      </c>
      <c r="BK19" s="140" t="str">
        <f t="shared" si="107"/>
        <v xml:space="preserve"> </v>
      </c>
      <c r="BL19" s="140" t="str">
        <f t="shared" si="107"/>
        <v xml:space="preserve"> </v>
      </c>
      <c r="BM19" s="140" t="str">
        <f t="shared" si="107"/>
        <v xml:space="preserve"> </v>
      </c>
      <c r="BN19" s="140" t="str">
        <f t="shared" si="107"/>
        <v xml:space="preserve"> </v>
      </c>
      <c r="BO19" s="140" t="str">
        <f t="shared" si="107"/>
        <v xml:space="preserve"> </v>
      </c>
      <c r="BP19" s="140" t="str">
        <f t="shared" si="107"/>
        <v xml:space="preserve"> </v>
      </c>
      <c r="BQ19" s="140" t="str">
        <f t="shared" ref="BQ19:CV19" si="108">IF(AND($B19&gt;=BQ13,BR13&gt;$B19),"X"," ")</f>
        <v xml:space="preserve"> </v>
      </c>
      <c r="BR19" s="140" t="str">
        <f t="shared" si="108"/>
        <v xml:space="preserve"> </v>
      </c>
      <c r="BS19" s="140" t="str">
        <f t="shared" si="108"/>
        <v xml:space="preserve"> </v>
      </c>
      <c r="BT19" s="140" t="str">
        <f t="shared" si="108"/>
        <v xml:space="preserve"> </v>
      </c>
      <c r="BU19" s="140" t="str">
        <f t="shared" si="108"/>
        <v xml:space="preserve"> </v>
      </c>
      <c r="BV19" s="140" t="str">
        <f t="shared" si="108"/>
        <v xml:space="preserve"> </v>
      </c>
      <c r="BW19" s="140" t="str">
        <f t="shared" si="108"/>
        <v xml:space="preserve"> </v>
      </c>
      <c r="BX19" s="140" t="str">
        <f t="shared" si="108"/>
        <v xml:space="preserve"> </v>
      </c>
      <c r="BY19" s="140" t="str">
        <f t="shared" si="108"/>
        <v xml:space="preserve"> </v>
      </c>
      <c r="BZ19" s="140" t="str">
        <f t="shared" si="108"/>
        <v xml:space="preserve"> </v>
      </c>
      <c r="CA19" s="140" t="str">
        <f t="shared" si="108"/>
        <v xml:space="preserve"> </v>
      </c>
      <c r="CB19" s="140" t="str">
        <f t="shared" si="108"/>
        <v xml:space="preserve"> </v>
      </c>
      <c r="CC19" s="140" t="str">
        <f t="shared" si="108"/>
        <v xml:space="preserve"> </v>
      </c>
      <c r="CD19" s="140" t="str">
        <f t="shared" si="108"/>
        <v xml:space="preserve"> </v>
      </c>
      <c r="CE19" s="140" t="str">
        <f t="shared" si="108"/>
        <v xml:space="preserve"> </v>
      </c>
      <c r="CF19" s="140" t="str">
        <f t="shared" si="108"/>
        <v xml:space="preserve"> </v>
      </c>
      <c r="CG19" s="140" t="str">
        <f t="shared" si="108"/>
        <v xml:space="preserve"> </v>
      </c>
      <c r="CH19" s="140" t="str">
        <f t="shared" si="108"/>
        <v xml:space="preserve"> </v>
      </c>
      <c r="CI19" s="140" t="str">
        <f t="shared" si="108"/>
        <v xml:space="preserve"> </v>
      </c>
      <c r="CJ19" s="140" t="str">
        <f t="shared" si="108"/>
        <v xml:space="preserve"> </v>
      </c>
      <c r="CK19" s="140" t="str">
        <f t="shared" si="108"/>
        <v xml:space="preserve"> </v>
      </c>
      <c r="CL19" s="140" t="str">
        <f t="shared" si="108"/>
        <v xml:space="preserve"> </v>
      </c>
      <c r="CM19" s="140" t="str">
        <f t="shared" si="108"/>
        <v xml:space="preserve"> </v>
      </c>
      <c r="CN19" s="140" t="str">
        <f t="shared" si="108"/>
        <v xml:space="preserve"> </v>
      </c>
      <c r="CO19" s="140" t="str">
        <f t="shared" si="108"/>
        <v xml:space="preserve"> </v>
      </c>
      <c r="CP19" s="140" t="str">
        <f t="shared" si="108"/>
        <v xml:space="preserve"> </v>
      </c>
      <c r="CQ19" s="140" t="str">
        <f t="shared" si="108"/>
        <v xml:space="preserve"> </v>
      </c>
      <c r="CR19" s="140" t="str">
        <f t="shared" si="108"/>
        <v xml:space="preserve"> </v>
      </c>
      <c r="CS19" s="140" t="str">
        <f t="shared" si="108"/>
        <v xml:space="preserve"> </v>
      </c>
      <c r="CT19" s="140" t="str">
        <f t="shared" si="108"/>
        <v xml:space="preserve"> </v>
      </c>
      <c r="CU19" s="140" t="str">
        <f t="shared" si="108"/>
        <v xml:space="preserve"> </v>
      </c>
      <c r="CV19" s="140" t="str">
        <f t="shared" si="108"/>
        <v xml:space="preserve"> </v>
      </c>
      <c r="CW19" s="140" t="str">
        <f t="shared" ref="CW19:DE19" si="109">IF(AND($B19&gt;=CW13,CX13&gt;$B19),"X"," ")</f>
        <v xml:space="preserve"> </v>
      </c>
      <c r="CX19" s="140" t="str">
        <f t="shared" si="109"/>
        <v xml:space="preserve"> </v>
      </c>
      <c r="CY19" s="140" t="str">
        <f t="shared" si="109"/>
        <v xml:space="preserve"> </v>
      </c>
      <c r="CZ19" s="141" t="str">
        <f t="shared" si="109"/>
        <v xml:space="preserve"> </v>
      </c>
      <c r="DA19" s="139" t="str">
        <f t="shared" si="109"/>
        <v xml:space="preserve"> </v>
      </c>
      <c r="DB19" s="140" t="str">
        <f t="shared" si="109"/>
        <v xml:space="preserve"> </v>
      </c>
      <c r="DC19" s="140" t="str">
        <f t="shared" si="109"/>
        <v xml:space="preserve"> </v>
      </c>
      <c r="DD19" s="140" t="str">
        <f t="shared" si="109"/>
        <v xml:space="preserve"> </v>
      </c>
      <c r="DE19" s="140" t="str">
        <f t="shared" si="109"/>
        <v xml:space="preserve"> </v>
      </c>
      <c r="DF19" s="142" t="str">
        <f>IF(AND($B19&gt;=DF13,DG13&gt;$B19),"X"," ")</f>
        <v xml:space="preserve"> </v>
      </c>
      <c r="DG19" s="145"/>
      <c r="DH19" s="145"/>
    </row>
    <row r="20" spans="1:112" s="2" customFormat="1" ht="20.100000000000001" customHeight="1" thickBot="1" x14ac:dyDescent="0.3">
      <c r="A20" s="90" t="s">
        <v>4</v>
      </c>
      <c r="B20" s="91"/>
      <c r="C20" s="136" t="str">
        <f>TEXT('key dates'!B12,"m/d/yy")&amp;" to "&amp;TEXT('key dates'!C12,"m/d/yy")</f>
        <v>N/A to N/A</v>
      </c>
      <c r="D20" s="307"/>
      <c r="E20" s="94" t="str">
        <f>IF(OR('key dates'!$C$12="N/A", 'key dates'!$B$12="N/A")," ",(IF(AND(E13&gt;='key dates'!$B$12,E13&lt;='key dates'!$C$12),"X",IF(AND('key dates'!$B$12&gt;=E$13,F$13&gt;'key dates'!$B$12),"X"," "))))</f>
        <v xml:space="preserve"> </v>
      </c>
      <c r="F20" s="92" t="str">
        <f>IF(OR('key dates'!$C$12="N/A", 'key dates'!$B$12="N/A")," ",(IF(AND(F13&gt;='key dates'!$B$12,F13&lt;='key dates'!$C$12),"X",IF(AND('key dates'!$B$12&gt;=F$13,G$13&gt;'key dates'!$B$12),"X"," "))))</f>
        <v xml:space="preserve"> </v>
      </c>
      <c r="G20" s="92" t="str">
        <f>IF(OR('key dates'!$C$12="N/A", 'key dates'!$B$12="N/A")," ",(IF(AND(G13&gt;='key dates'!$B$12,G13&lt;='key dates'!$C$12),"X",IF(AND('key dates'!$B$12&gt;=G$13,H$13&gt;'key dates'!$B$12),"X"," "))))</f>
        <v xml:space="preserve"> </v>
      </c>
      <c r="H20" s="92" t="str">
        <f>IF(OR('key dates'!$C$12="N/A", 'key dates'!$B$12="N/A")," ",(IF(AND(H13&gt;='key dates'!$B$12,H13&lt;='key dates'!$C$12),"X",IF(AND('key dates'!$B$12&gt;=H$13,I$13&gt;'key dates'!$B$12),"X"," "))))</f>
        <v xml:space="preserve"> </v>
      </c>
      <c r="I20" s="92" t="str">
        <f>IF(OR('key dates'!$C$12="N/A", 'key dates'!$B$12="N/A")," ",(IF(AND(I13&gt;='key dates'!$B$12,I13&lt;='key dates'!$C$12),"X",IF(AND('key dates'!$B$12&gt;=I$13,J$13&gt;'key dates'!$B$12),"X"," "))))</f>
        <v xml:space="preserve"> </v>
      </c>
      <c r="J20" s="92" t="str">
        <f>IF(OR('key dates'!$C$12="N/A", 'key dates'!$B$12="N/A")," ",(IF(AND(J13&gt;='key dates'!$B$12,J13&lt;='key dates'!$C$12),"X",IF(AND('key dates'!$B$12&gt;=J$13,K$13&gt;'key dates'!$B$12),"X"," "))))</f>
        <v xml:space="preserve"> </v>
      </c>
      <c r="K20" s="92" t="str">
        <f>IF(OR('key dates'!$C$12="N/A", 'key dates'!$B$12="N/A")," ",(IF(AND(K13&gt;='key dates'!$B$12,K13&lt;='key dates'!$C$12),"X",IF(AND('key dates'!$B$12&gt;=K$13,L$13&gt;'key dates'!$B$12),"X"," "))))</f>
        <v xml:space="preserve"> </v>
      </c>
      <c r="L20" s="92"/>
      <c r="M20" s="92" t="str">
        <f>IF(OR('key dates'!$C$12="N/A", 'key dates'!$B$12="N/A")," ",(IF(AND(M13&gt;='key dates'!$B$12,M13&lt;='key dates'!$C$12),"X",IF(AND('key dates'!$B$12&gt;=M$13,N$13&gt;'key dates'!$B$12),"X"," "))))</f>
        <v xml:space="preserve"> </v>
      </c>
      <c r="N20" s="92" t="str">
        <f>IF(OR('key dates'!$C$12="N/A", 'key dates'!$B$12="N/A")," ",(IF(AND(N13&gt;='key dates'!$B$12,N13&lt;='key dates'!$C$12),"X",IF(AND('key dates'!$B$12&gt;=N$13,O$13&gt;'key dates'!$B$12),"X"," "))))</f>
        <v xml:space="preserve"> </v>
      </c>
      <c r="O20" s="92" t="str">
        <f>IF(OR('key dates'!$C$12="N/A", 'key dates'!$B$12="N/A")," ",(IF(AND(O13&gt;='key dates'!$B$12,O13&lt;='key dates'!$C$12),"X",IF(AND('key dates'!$B$12&gt;=O$13,P$13&gt;'key dates'!$B$12),"X"," "))))</f>
        <v xml:space="preserve"> </v>
      </c>
      <c r="P20" s="92" t="str">
        <f>IF(OR('key dates'!$C$12="N/A", 'key dates'!$B$12="N/A")," ",(IF(AND(P13&gt;='key dates'!$B$12,P13&lt;='key dates'!$C$12),"X",IF(AND('key dates'!$B$12&gt;=P$13,Q$13&gt;'key dates'!$B$12),"X"," "))))</f>
        <v xml:space="preserve"> </v>
      </c>
      <c r="Q20" s="92" t="str">
        <f>IF(OR('key dates'!$C$12="N/A", 'key dates'!$B$12="N/A")," ",(IF(AND(Q13&gt;='key dates'!$B$12,Q13&lt;='key dates'!$C$12),"X",IF(AND('key dates'!$B$12&gt;=Q$13,R$13&gt;'key dates'!$B$12),"X"," "))))</f>
        <v xml:space="preserve"> </v>
      </c>
      <c r="R20" s="92" t="str">
        <f>IF(OR('key dates'!$C$12="N/A", 'key dates'!$B$12="N/A")," ",(IF(AND(R13&gt;='key dates'!$B$12,R13&lt;='key dates'!$C$12),"X",IF(AND('key dates'!$B$12&gt;=R$13,S$13&gt;'key dates'!$B$12),"X"," "))))</f>
        <v xml:space="preserve"> </v>
      </c>
      <c r="S20" s="92" t="str">
        <f>IF(OR('key dates'!$C$12="N/A", 'key dates'!$B$12="N/A")," ",(IF(AND(S13&gt;='key dates'!$B$12,S13&lt;='key dates'!$C$12),"X",IF(AND('key dates'!$B$12&gt;=S$13,T$13&gt;'key dates'!$B$12),"X"," "))))</f>
        <v xml:space="preserve"> </v>
      </c>
      <c r="T20" s="92" t="str">
        <f>IF(OR('key dates'!$C$12="N/A", 'key dates'!$B$12="N/A")," ",(IF(AND(T13&gt;='key dates'!$B$12,T13&lt;='key dates'!$C$12),"X",IF(AND('key dates'!$B$12&gt;=T$13,U$13&gt;'key dates'!$B$12),"X"," "))))</f>
        <v xml:space="preserve"> </v>
      </c>
      <c r="U20" s="92" t="str">
        <f>IF(OR('key dates'!$C$12="N/A", 'key dates'!$B$12="N/A")," ",(IF(AND(U13&gt;='key dates'!$B$12,U13&lt;='key dates'!$C$12),"X",IF(AND('key dates'!$B$12&gt;=U$13,V$13&gt;'key dates'!$B$12),"X"," "))))</f>
        <v xml:space="preserve"> </v>
      </c>
      <c r="V20" s="92" t="str">
        <f>IF(OR('key dates'!$C$12="N/A", 'key dates'!$B$12="N/A")," ",(IF(AND(V13&gt;='key dates'!$B$12,V13&lt;='key dates'!$C$12),"X",IF(AND('key dates'!$B$12&gt;=V$13,W$13&gt;'key dates'!$B$12),"X"," "))))</f>
        <v xml:space="preserve"> </v>
      </c>
      <c r="W20" s="92" t="str">
        <f>IF(OR('key dates'!$C$12="N/A", 'key dates'!$B$12="N/A")," ",(IF(AND(W13&gt;='key dates'!$B$12,W13&lt;='key dates'!$C$12),"X",IF(AND('key dates'!$B$12&gt;=W$13,X$13&gt;'key dates'!$B$12),"X"," "))))</f>
        <v xml:space="preserve"> </v>
      </c>
      <c r="X20" s="92" t="str">
        <f>IF(OR('key dates'!$C$12="N/A", 'key dates'!$B$12="N/A")," ",(IF(AND(X13&gt;='key dates'!$B$12,X13&lt;='key dates'!$C$12),"X",IF(AND('key dates'!$B$12&gt;=X$13,Y$13&gt;'key dates'!$B$12),"X"," "))))</f>
        <v xml:space="preserve"> </v>
      </c>
      <c r="Y20" s="92" t="str">
        <f>IF(OR('key dates'!$C$12="N/A", 'key dates'!$B$12="N/A")," ",(IF(AND(Y13&gt;='key dates'!$B$12,Y13&lt;='key dates'!$C$12),"X",IF(AND('key dates'!$B$12&gt;=Y$13,Z$13&gt;'key dates'!$B$12),"X"," "))))</f>
        <v xml:space="preserve"> </v>
      </c>
      <c r="Z20" s="92" t="str">
        <f>IF(OR('key dates'!$C$12="N/A", 'key dates'!$B$12="N/A")," ",(IF(AND(Z13&gt;='key dates'!$B$12,Z13&lt;='key dates'!$C$12),"X",IF(AND('key dates'!$B$12&gt;=Z$13,AA$13&gt;'key dates'!$B$12),"X"," "))))</f>
        <v xml:space="preserve"> </v>
      </c>
      <c r="AA20" s="92" t="str">
        <f>IF(OR('key dates'!$C$12="N/A", 'key dates'!$B$12="N/A")," ",(IF(AND(AA13&gt;='key dates'!$B$12,AA13&lt;='key dates'!$C$12),"X",IF(AND('key dates'!$B$12&gt;=AA$13,AB$13&gt;'key dates'!$B$12),"X"," "))))</f>
        <v xml:space="preserve"> </v>
      </c>
      <c r="AB20" s="92" t="str">
        <f>IF(OR('key dates'!$C$12="N/A", 'key dates'!$B$12="N/A")," ",(IF(AND(AB13&gt;='key dates'!$B$12,AB13&lt;='key dates'!$C$12),"X",IF(AND('key dates'!$B$12&gt;=AB$13,AC$13&gt;'key dates'!$B$12),"X"," "))))</f>
        <v xml:space="preserve"> </v>
      </c>
      <c r="AC20" s="92" t="str">
        <f>IF(OR('key dates'!$C$12="N/A", 'key dates'!$B$12="N/A")," ",(IF(AND(AC13&gt;='key dates'!$B$12,AC13&lt;='key dates'!$C$12),"X",IF(AND('key dates'!$B$12&gt;=AC$13,AD$13&gt;'key dates'!$B$12),"X"," "))))</f>
        <v xml:space="preserve"> </v>
      </c>
      <c r="AD20" s="92" t="str">
        <f>IF(OR('key dates'!$C$12="N/A", 'key dates'!$B$12="N/A")," ",(IF(AND(AD13&gt;='key dates'!$B$12,AD13&lt;='key dates'!$C$12),"X",IF(AND('key dates'!$B$12&gt;=AD$13,AE$13&gt;'key dates'!$B$12),"X"," "))))</f>
        <v xml:space="preserve"> </v>
      </c>
      <c r="AE20" s="92" t="str">
        <f>IF(OR('key dates'!$C$12="N/A", 'key dates'!$B$12="N/A")," ",(IF(AND(AE13&gt;='key dates'!$B$12,AE13&lt;='key dates'!$C$12),"X",IF(AND('key dates'!$B$12&gt;=AE$13,AF$13&gt;'key dates'!$B$12),"X"," "))))</f>
        <v xml:space="preserve"> </v>
      </c>
      <c r="AF20" s="92" t="str">
        <f>IF(OR('key dates'!$C$12="N/A", 'key dates'!$B$12="N/A")," ",(IF(AND(AF13&gt;='key dates'!$B$12,AF13&lt;='key dates'!$C$12),"X",IF(AND('key dates'!$B$12&gt;=AF$13,AG$13&gt;'key dates'!$B$12),"X"," "))))</f>
        <v xml:space="preserve"> </v>
      </c>
      <c r="AG20" s="92" t="str">
        <f>IF(OR('key dates'!$C$12="N/A", 'key dates'!$B$12="N/A")," ",(IF(AND(AG13&gt;='key dates'!$B$12,AG13&lt;='key dates'!$C$12),"X",IF(AND('key dates'!$B$12&gt;=AG$13,AH$13&gt;'key dates'!$B$12),"X"," "))))</f>
        <v xml:space="preserve"> </v>
      </c>
      <c r="AH20" s="92" t="str">
        <f>IF(OR('key dates'!$C$12="N/A", 'key dates'!$B$12="N/A")," ",(IF(AND(AH13&gt;='key dates'!$B$12,AH13&lt;='key dates'!$C$12),"X",IF(AND('key dates'!$B$12&gt;=AH$13,AI$13&gt;'key dates'!$B$12),"X"," "))))</f>
        <v xml:space="preserve"> </v>
      </c>
      <c r="AI20" s="92" t="str">
        <f>IF(OR('key dates'!$C$12="N/A", 'key dates'!$B$12="N/A")," ",(IF(AND(AI13&gt;='key dates'!$B$12,AI13&lt;='key dates'!$C$12),"X",IF(AND('key dates'!$B$12&gt;=AI$13,AJ$13&gt;'key dates'!$B$12),"X"," "))))</f>
        <v xml:space="preserve"> </v>
      </c>
      <c r="AJ20" s="92" t="str">
        <f>IF(OR('key dates'!$C$12="N/A", 'key dates'!$B$12="N/A")," ",(IF(AND(AJ13&gt;='key dates'!$B$12,AJ13&lt;='key dates'!$C$12),"X",IF(AND('key dates'!$B$12&gt;=AJ$13,AK$13&gt;'key dates'!$B$12),"X"," "))))</f>
        <v xml:space="preserve"> </v>
      </c>
      <c r="AK20" s="92" t="str">
        <f>IF(OR('key dates'!$C$12="N/A", 'key dates'!$B$12="N/A")," ",(IF(AND(AK13&gt;='key dates'!$B$12,AK13&lt;='key dates'!$C$12),"X",IF(AND('key dates'!$B$12&gt;=AK$13,AL$13&gt;'key dates'!$B$12),"X"," "))))</f>
        <v xml:space="preserve"> </v>
      </c>
      <c r="AL20" s="92" t="str">
        <f>IF(OR('key dates'!$C$12="N/A", 'key dates'!$B$12="N/A")," ",(IF(AND(AL13&gt;='key dates'!$B$12,AL13&lt;='key dates'!$C$12),"X",IF(AND('key dates'!$B$12&gt;=AL$13,AM$13&gt;'key dates'!$B$12),"X"," "))))</f>
        <v xml:space="preserve"> </v>
      </c>
      <c r="AM20" s="92" t="str">
        <f>IF(OR('key dates'!$C$12="N/A", 'key dates'!$B$12="N/A")," ",(IF(AND(AM13&gt;='key dates'!$B$12,AM13&lt;='key dates'!$C$12),"X",IF(AND('key dates'!$B$12&gt;=AM$13,AN$13&gt;'key dates'!$B$12),"X"," "))))</f>
        <v xml:space="preserve"> </v>
      </c>
      <c r="AN20" s="92" t="str">
        <f>IF(OR('key dates'!$C$12="N/A", 'key dates'!$B$12="N/A")," ",(IF(AND(AN13&gt;='key dates'!$B$12,AN13&lt;='key dates'!$C$12),"X",IF(AND('key dates'!$B$12&gt;=AN$13,AO$13&gt;'key dates'!$B$12),"X"," "))))</f>
        <v xml:space="preserve"> </v>
      </c>
      <c r="AO20" s="92" t="str">
        <f>IF(OR('key dates'!$C$12="N/A", 'key dates'!$B$12="N/A")," ",(IF(AND(AO13&gt;='key dates'!$B$12,AO13&lt;='key dates'!$C$12),"X",IF(AND('key dates'!$B$12&gt;=AO$13,AP$13&gt;'key dates'!$B$12),"X"," "))))</f>
        <v xml:space="preserve"> </v>
      </c>
      <c r="AP20" s="92" t="str">
        <f>IF(OR('key dates'!$C$12="N/A", 'key dates'!$B$12="N/A")," ",(IF(AND(AP13&gt;='key dates'!$B$12,AP13&lt;='key dates'!$C$12),"X",IF(AND('key dates'!$B$12&gt;=AP$13,AQ$13&gt;'key dates'!$B$12),"X"," "))))</f>
        <v xml:space="preserve"> </v>
      </c>
      <c r="AQ20" s="92" t="str">
        <f>IF(OR('key dates'!$C$12="N/A", 'key dates'!$B$12="N/A")," ",(IF(AND(AQ13&gt;='key dates'!$B$12,AQ13&lt;='key dates'!$C$12),"X",IF(AND('key dates'!$B$12&gt;=AQ$13,AR$13&gt;'key dates'!$B$12),"X"," "))))</f>
        <v xml:space="preserve"> </v>
      </c>
      <c r="AR20" s="92" t="str">
        <f>IF(OR('key dates'!$C$12="N/A", 'key dates'!$B$12="N/A")," ",(IF(AND(AR13&gt;='key dates'!$B$12,AR13&lt;='key dates'!$C$12),"X",IF(AND('key dates'!$B$12&gt;=AR$13,AS$13&gt;'key dates'!$B$12),"X"," "))))</f>
        <v xml:space="preserve"> </v>
      </c>
      <c r="AS20" s="92" t="str">
        <f>IF(OR('key dates'!$C$12="N/A", 'key dates'!$B$12="N/A")," ",(IF(AND(AS13&gt;='key dates'!$B$12,AS13&lt;='key dates'!$C$12),"X",IF(AND('key dates'!$B$12&gt;=AS$13,AT$13&gt;'key dates'!$B$12),"X"," "))))</f>
        <v xml:space="preserve"> </v>
      </c>
      <c r="AT20" s="92" t="str">
        <f>IF(OR('key dates'!$C$12="N/A", 'key dates'!$B$12="N/A")," ",(IF(AND(AT13&gt;='key dates'!$B$12,AT13&lt;='key dates'!$C$12),"X",IF(AND('key dates'!$B$12&gt;=AT$13,AU$13&gt;'key dates'!$B$12),"X"," "))))</f>
        <v xml:space="preserve"> </v>
      </c>
      <c r="AU20" s="92" t="str">
        <f>IF(OR('key dates'!$C$12="N/A", 'key dates'!$B$12="N/A")," ",(IF(AND(AU13&gt;='key dates'!$B$12,AU13&lt;='key dates'!$C$12),"X",IF(AND('key dates'!$B$12&gt;=AU$13,AV$13&gt;'key dates'!$B$12),"X"," "))))</f>
        <v xml:space="preserve"> </v>
      </c>
      <c r="AV20" s="92" t="str">
        <f>IF(OR('key dates'!$C$12="N/A", 'key dates'!$B$12="N/A")," ",(IF(AND(AV13&gt;='key dates'!$B$12,AV13&lt;='key dates'!$C$12),"X",IF(AND('key dates'!$B$12&gt;=AV$13,AW$13&gt;'key dates'!$B$12),"X"," "))))</f>
        <v xml:space="preserve"> </v>
      </c>
      <c r="AW20" s="92" t="str">
        <f>IF(OR('key dates'!$C$12="N/A", 'key dates'!$B$12="N/A")," ",(IF(AND(AW13&gt;='key dates'!$B$12,AW13&lt;='key dates'!$C$12),"X",IF(AND('key dates'!$B$12&gt;=AW$13,AX$13&gt;'key dates'!$B$12),"X"," "))))</f>
        <v xml:space="preserve"> </v>
      </c>
      <c r="AX20" s="92" t="str">
        <f>IF(OR('key dates'!$C$12="N/A", 'key dates'!$B$12="N/A")," ",(IF(AND(AX13&gt;='key dates'!$B$12,AX13&lt;='key dates'!$C$12),"X",IF(AND('key dates'!$B$12&gt;=AX$13,AY$13&gt;'key dates'!$B$12),"X"," "))))</f>
        <v xml:space="preserve"> </v>
      </c>
      <c r="AY20" s="92" t="str">
        <f>IF(OR('key dates'!$C$12="N/A", 'key dates'!$B$12="N/A")," ",(IF(AND(AY13&gt;='key dates'!$B$12,AY13&lt;='key dates'!$C$12),"X",IF(AND('key dates'!$B$12&gt;=AY$13,AZ$13&gt;'key dates'!$B$12),"X"," "))))</f>
        <v xml:space="preserve"> </v>
      </c>
      <c r="AZ20" s="93" t="str">
        <f>IF(OR('key dates'!$C$12="N/A", 'key dates'!$B$12="N/A")," ",(IF(AND(AZ13&gt;='key dates'!$B$12,AZ13&lt;='key dates'!$C$12),"X",IF(AND('key dates'!$B$12&gt;=AZ$13,BA$13&gt;'key dates'!$B$12),"X"," "))))</f>
        <v xml:space="preserve"> </v>
      </c>
      <c r="BA20" s="94" t="str">
        <f>IF(OR('key dates'!$C$12="N/A", 'key dates'!$B$12="N/A")," ",(IF(AND(BA13&gt;='key dates'!$B$12,BA13&lt;='key dates'!$C$12),"X",IF(AND('key dates'!$B$12&gt;=BA$13,BB$13&gt;'key dates'!$B$12),"X"," "))))</f>
        <v xml:space="preserve"> </v>
      </c>
      <c r="BB20" s="92" t="str">
        <f>IF(OR('key dates'!$C$12="N/A", 'key dates'!$B$12="N/A")," ",(IF(AND(BB13&gt;='key dates'!$B$12,BB13&lt;='key dates'!$C$12),"X",IF(AND('key dates'!$B$12&gt;=BB$13,BC$13&gt;'key dates'!$B$12),"X"," "))))</f>
        <v xml:space="preserve"> </v>
      </c>
      <c r="BC20" s="92" t="str">
        <f>IF(OR('key dates'!$C$12="N/A", 'key dates'!$B$12="N/A")," ",(IF(AND(BC13&gt;='key dates'!$B$12,BC13&lt;='key dates'!$C$12),"X",IF(AND('key dates'!$B$12&gt;=BC$13,BD$13&gt;'key dates'!$B$12),"X"," "))))</f>
        <v xml:space="preserve"> </v>
      </c>
      <c r="BD20" s="92" t="str">
        <f>IF(OR('key dates'!$C$12="N/A", 'key dates'!$B$12="N/A")," ",(IF(AND(BD13&gt;='key dates'!$B$12,BD13&lt;='key dates'!$C$12),"X",IF(AND('key dates'!$B$12&gt;=BD$13,BE$13&gt;'key dates'!$B$12),"X"," "))))</f>
        <v xml:space="preserve"> </v>
      </c>
      <c r="BE20" s="92" t="str">
        <f>IF(OR('key dates'!$C$12="N/A", 'key dates'!$B$12="N/A")," ",(IF(AND(BE13&gt;='key dates'!$B$12,BE13&lt;='key dates'!$C$12),"X",IF(AND('key dates'!$B$12&gt;=BE$13,BF$13&gt;'key dates'!$B$12),"X"," "))))</f>
        <v xml:space="preserve"> </v>
      </c>
      <c r="BF20" s="92" t="str">
        <f>IF(OR('key dates'!$C$12="N/A", 'key dates'!$B$12="N/A")," ",(IF(AND(BF13&gt;='key dates'!$B$12,BF13&lt;='key dates'!$C$12),"X",IF(AND('key dates'!$B$12&gt;=BF$13,BG$13&gt;'key dates'!$B$12),"X"," "))))</f>
        <v xml:space="preserve"> </v>
      </c>
      <c r="BG20" s="92" t="str">
        <f>IF(OR('key dates'!$C$12="N/A", 'key dates'!$B$12="N/A")," ",(IF(AND(BG13&gt;='key dates'!$B$12,BG13&lt;='key dates'!$C$12),"X",IF(AND('key dates'!$B$12&gt;=BG$13,BH$13&gt;'key dates'!$B$12),"X"," "))))</f>
        <v xml:space="preserve"> </v>
      </c>
      <c r="BH20" s="92" t="str">
        <f>IF(OR('key dates'!$C$12="N/A", 'key dates'!$B$12="N/A")," ",(IF(AND(BH13&gt;='key dates'!$B$12,BH13&lt;='key dates'!$C$12),"X",IF(AND('key dates'!$B$12&gt;=BH$13,BI$13&gt;'key dates'!$B$12),"X"," "))))</f>
        <v xml:space="preserve"> </v>
      </c>
      <c r="BI20" s="92" t="str">
        <f>IF(OR('key dates'!$C$12="N/A", 'key dates'!$B$12="N/A")," ",(IF(AND(BI13&gt;='key dates'!$B$12,BI13&lt;='key dates'!$C$12),"X",IF(AND('key dates'!$B$12&gt;=BI$13,BJ$13&gt;'key dates'!$B$12),"X"," "))))</f>
        <v xml:space="preserve"> </v>
      </c>
      <c r="BJ20" s="92" t="str">
        <f>IF(OR('key dates'!$C$12="N/A", 'key dates'!$B$12="N/A")," ",(IF(AND(BJ13&gt;='key dates'!$B$12,BJ13&lt;='key dates'!$C$12),"X",IF(AND('key dates'!$B$12&gt;=BJ$13,BK$13&gt;'key dates'!$B$12),"X"," "))))</f>
        <v xml:space="preserve"> </v>
      </c>
      <c r="BK20" s="92" t="str">
        <f>IF(OR('key dates'!$C$12="N/A", 'key dates'!$B$12="N/A")," ",(IF(AND(BK13&gt;='key dates'!$B$12,BK13&lt;='key dates'!$C$12),"X",IF(AND('key dates'!$B$12&gt;=BK$13,BL$13&gt;'key dates'!$B$12),"X"," "))))</f>
        <v xml:space="preserve"> </v>
      </c>
      <c r="BL20" s="92" t="str">
        <f>IF(OR('key dates'!$C$12="N/A", 'key dates'!$B$12="N/A")," ",(IF(AND(BL13&gt;='key dates'!$B$12,BL13&lt;='key dates'!$C$12),"X",IF(AND('key dates'!$B$12&gt;=BL$13,BM$13&gt;'key dates'!$B$12),"X"," "))))</f>
        <v xml:space="preserve"> </v>
      </c>
      <c r="BM20" s="92" t="str">
        <f>IF(OR('key dates'!$C$12="N/A", 'key dates'!$B$12="N/A")," ",(IF(AND(BM13&gt;='key dates'!$B$12,BM13&lt;='key dates'!$C$12),"X",IF(AND('key dates'!$B$12&gt;=BM$13,BN$13&gt;'key dates'!$B$12),"X"," "))))</f>
        <v xml:space="preserve"> </v>
      </c>
      <c r="BN20" s="92" t="str">
        <f>IF(OR('key dates'!$C$12="N/A", 'key dates'!$B$12="N/A")," ",(IF(AND(BN13&gt;='key dates'!$B$12,BN13&lt;='key dates'!$C$12),"X",IF(AND('key dates'!$B$12&gt;=BN$13,BO$13&gt;'key dates'!$B$12),"X"," "))))</f>
        <v xml:space="preserve"> </v>
      </c>
      <c r="BO20" s="92" t="str">
        <f>IF(OR('key dates'!$C$12="N/A", 'key dates'!$B$12="N/A")," ",(IF(AND(BO13&gt;='key dates'!$B$12,BO13&lt;='key dates'!$C$12),"X",IF(AND('key dates'!$B$12&gt;=BO$13,BP$13&gt;'key dates'!$B$12),"X"," "))))</f>
        <v xml:space="preserve"> </v>
      </c>
      <c r="BP20" s="92" t="str">
        <f>IF(OR('key dates'!$C$12="N/A", 'key dates'!$B$12="N/A")," ",(IF(AND(BP13&gt;='key dates'!$B$12,BP13&lt;='key dates'!$C$12),"X",IF(AND('key dates'!$B$12&gt;=BP$13,BQ$13&gt;'key dates'!$B$12),"X"," "))))</f>
        <v xml:space="preserve"> </v>
      </c>
      <c r="BQ20" s="92" t="str">
        <f>IF(OR('key dates'!$C$12="N/A", 'key dates'!$B$12="N/A")," ",(IF(AND(BQ13&gt;='key dates'!$B$12,BQ13&lt;='key dates'!$C$12),"X",IF(AND('key dates'!$B$12&gt;=BQ$13,BR$13&gt;'key dates'!$B$12),"X"," "))))</f>
        <v xml:space="preserve"> </v>
      </c>
      <c r="BR20" s="92" t="str">
        <f>IF(OR('key dates'!$C$12="N/A", 'key dates'!$B$12="N/A")," ",(IF(AND(BR13&gt;='key dates'!$B$12,BR13&lt;='key dates'!$C$12),"X",IF(AND('key dates'!$B$12&gt;=BR$13,BS$13&gt;'key dates'!$B$12),"X"," "))))</f>
        <v xml:space="preserve"> </v>
      </c>
      <c r="BS20" s="92" t="str">
        <f>IF(OR('key dates'!$C$12="N/A", 'key dates'!$B$12="N/A")," ",(IF(AND(BS13&gt;='key dates'!$B$12,BS13&lt;='key dates'!$C$12),"X",IF(AND('key dates'!$B$12&gt;=BS$13,BT$13&gt;'key dates'!$B$12),"X"," "))))</f>
        <v xml:space="preserve"> </v>
      </c>
      <c r="BT20" s="92" t="str">
        <f>IF(OR('key dates'!$C$12="N/A", 'key dates'!$B$12="N/A")," ",(IF(AND(BT13&gt;='key dates'!$B$12,BT13&lt;='key dates'!$C$12),"X",IF(AND('key dates'!$B$12&gt;=BT$13,BU$13&gt;'key dates'!$B$12),"X"," "))))</f>
        <v xml:space="preserve"> </v>
      </c>
      <c r="BU20" s="92" t="str">
        <f>IF(OR('key dates'!$C$12="N/A", 'key dates'!$B$12="N/A")," ",(IF(AND(BU13&gt;='key dates'!$B$12,BU13&lt;='key dates'!$C$12),"X",IF(AND('key dates'!$B$12&gt;=BU$13,BV$13&gt;'key dates'!$B$12),"X"," "))))</f>
        <v xml:space="preserve"> </v>
      </c>
      <c r="BV20" s="92" t="str">
        <f>IF(OR('key dates'!$C$12="N/A", 'key dates'!$B$12="N/A")," ",(IF(AND(BV13&gt;='key dates'!$B$12,BV13&lt;='key dates'!$C$12),"X",IF(AND('key dates'!$B$12&gt;=BV$13,BW$13&gt;'key dates'!$B$12),"X"," "))))</f>
        <v xml:space="preserve"> </v>
      </c>
      <c r="BW20" s="92" t="str">
        <f>IF(OR('key dates'!$C$12="N/A", 'key dates'!$B$12="N/A")," ",(IF(AND(BW13&gt;='key dates'!$B$12,BW13&lt;='key dates'!$C$12),"X",IF(AND('key dates'!$B$12&gt;=BW$13,BX$13&gt;'key dates'!$B$12),"X"," "))))</f>
        <v xml:space="preserve"> </v>
      </c>
      <c r="BX20" s="92" t="str">
        <f>IF(OR('key dates'!$C$12="N/A", 'key dates'!$B$12="N/A")," ",(IF(AND(BX13&gt;='key dates'!$B$12,BX13&lt;='key dates'!$C$12),"X",IF(AND('key dates'!$B$12&gt;=BX$13,BY$13&gt;'key dates'!$B$12),"X"," "))))</f>
        <v xml:space="preserve"> </v>
      </c>
      <c r="BY20" s="92" t="str">
        <f>IF(OR('key dates'!$C$12="N/A", 'key dates'!$B$12="N/A")," ",(IF(AND(BY13&gt;='key dates'!$B$12,BY13&lt;='key dates'!$C$12),"X",IF(AND('key dates'!$B$12&gt;=BY$13,BZ$13&gt;'key dates'!$B$12),"X"," "))))</f>
        <v xml:space="preserve"> </v>
      </c>
      <c r="BZ20" s="92" t="str">
        <f>IF(OR('key dates'!$C$12="N/A", 'key dates'!$B$12="N/A")," ",(IF(AND(BZ13&gt;='key dates'!$B$12,BZ13&lt;='key dates'!$C$12),"X",IF(AND('key dates'!$B$12&gt;=BZ$13,CA$13&gt;'key dates'!$B$12),"X"," "))))</f>
        <v xml:space="preserve"> </v>
      </c>
      <c r="CA20" s="92" t="str">
        <f>IF(OR('key dates'!$C$12="N/A", 'key dates'!$B$12="N/A")," ",(IF(AND(CA13&gt;='key dates'!$B$12,CA13&lt;='key dates'!$C$12),"X",IF(AND('key dates'!$B$12&gt;=CA$13,CB$13&gt;'key dates'!$B$12),"X"," "))))</f>
        <v xml:space="preserve"> </v>
      </c>
      <c r="CB20" s="92" t="str">
        <f>IF(OR('key dates'!$C$12="N/A", 'key dates'!$B$12="N/A")," ",(IF(AND(CB13&gt;='key dates'!$B$12,CB13&lt;='key dates'!$C$12),"X",IF(AND('key dates'!$B$12&gt;=CB$13,CC$13&gt;'key dates'!$B$12),"X"," "))))</f>
        <v xml:space="preserve"> </v>
      </c>
      <c r="CC20" s="92" t="str">
        <f>IF(OR('key dates'!$C$12="N/A", 'key dates'!$B$12="N/A")," ",(IF(AND(CC13&gt;='key dates'!$B$12,CC13&lt;='key dates'!$C$12),"X",IF(AND('key dates'!$B$12&gt;=CC$13,CD$13&gt;'key dates'!$B$12),"X"," "))))</f>
        <v xml:space="preserve"> </v>
      </c>
      <c r="CD20" s="92" t="str">
        <f>IF(OR('key dates'!$C$12="N/A", 'key dates'!$B$12="N/A")," ",(IF(AND(CD13&gt;='key dates'!$B$12,CD13&lt;='key dates'!$C$12),"X",IF(AND('key dates'!$B$12&gt;=CD$13,CE$13&gt;'key dates'!$B$12),"X"," "))))</f>
        <v xml:space="preserve"> </v>
      </c>
      <c r="CE20" s="92" t="str">
        <f>IF(OR('key dates'!$C$12="N/A", 'key dates'!$B$12="N/A")," ",(IF(AND(CE13&gt;='key dates'!$B$12,CE13&lt;='key dates'!$C$12),"X",IF(AND('key dates'!$B$12&gt;=CE$13,CF$13&gt;'key dates'!$B$12),"X"," "))))</f>
        <v xml:space="preserve"> </v>
      </c>
      <c r="CF20" s="92" t="str">
        <f>IF(OR('key dates'!$C$12="N/A", 'key dates'!$B$12="N/A")," ",(IF(AND(CF13&gt;='key dates'!$B$12,CF13&lt;='key dates'!$C$12),"X",IF(AND('key dates'!$B$12&gt;=CF$13,CG$13&gt;'key dates'!$B$12),"X"," "))))</f>
        <v xml:space="preserve"> </v>
      </c>
      <c r="CG20" s="92" t="str">
        <f>IF(OR('key dates'!$C$12="N/A", 'key dates'!$B$12="N/A")," ",(IF(AND(CG13&gt;='key dates'!$B$12,CG13&lt;='key dates'!$C$12),"X",IF(AND('key dates'!$B$12&gt;=CG$13,CH$13&gt;'key dates'!$B$12),"X"," "))))</f>
        <v xml:space="preserve"> </v>
      </c>
      <c r="CH20" s="92" t="str">
        <f>IF(OR('key dates'!$C$12="N/A", 'key dates'!$B$12="N/A")," ",(IF(AND(CH13&gt;='key dates'!$B$12,CH13&lt;='key dates'!$C$12),"X",IF(AND('key dates'!$B$12&gt;=CH$13,CI$13&gt;'key dates'!$B$12),"X"," "))))</f>
        <v xml:space="preserve"> </v>
      </c>
      <c r="CI20" s="92" t="str">
        <f>IF(OR('key dates'!$C$12="N/A", 'key dates'!$B$12="N/A")," ",(IF(AND(CI13&gt;='key dates'!$B$12,CI13&lt;='key dates'!$C$12),"X",IF(AND('key dates'!$B$12&gt;=CI$13,CJ$13&gt;'key dates'!$B$12),"X"," "))))</f>
        <v xml:space="preserve"> </v>
      </c>
      <c r="CJ20" s="92" t="str">
        <f>IF(OR('key dates'!$C$12="N/A", 'key dates'!$B$12="N/A")," ",(IF(AND(CJ13&gt;='key dates'!$B$12,CJ13&lt;='key dates'!$C$12),"X",IF(AND('key dates'!$B$12&gt;=CJ$13,CK$13&gt;'key dates'!$B$12),"X"," "))))</f>
        <v xml:space="preserve"> </v>
      </c>
      <c r="CK20" s="92" t="str">
        <f>IF(OR('key dates'!$C$12="N/A", 'key dates'!$B$12="N/A")," ",(IF(AND(CK13&gt;='key dates'!$B$12,CK13&lt;='key dates'!$C$12),"X",IF(AND('key dates'!$B$12&gt;=CK$13,CL$13&gt;'key dates'!$B$12),"X"," "))))</f>
        <v xml:space="preserve"> </v>
      </c>
      <c r="CL20" s="92" t="str">
        <f>IF(OR('key dates'!$C$12="N/A", 'key dates'!$B$12="N/A")," ",(IF(AND(CL13&gt;='key dates'!$B$12,CL13&lt;='key dates'!$C$12),"X",IF(AND('key dates'!$B$12&gt;=CL$13,CM$13&gt;'key dates'!$B$12),"X"," "))))</f>
        <v xml:space="preserve"> </v>
      </c>
      <c r="CM20" s="92" t="str">
        <f>IF(OR('key dates'!$C$12="N/A", 'key dates'!$B$12="N/A")," ",(IF(AND(CM13&gt;='key dates'!$B$12,CM13&lt;='key dates'!$C$12),"X",IF(AND('key dates'!$B$12&gt;=CM$13,CN$13&gt;'key dates'!$B$12),"X"," "))))</f>
        <v xml:space="preserve"> </v>
      </c>
      <c r="CN20" s="92" t="str">
        <f>IF(OR('key dates'!$C$12="N/A", 'key dates'!$B$12="N/A")," ",(IF(AND(CN13&gt;='key dates'!$B$12,CN13&lt;='key dates'!$C$12),"X",IF(AND('key dates'!$B$12&gt;=CN$13,CO$13&gt;'key dates'!$B$12),"X"," "))))</f>
        <v xml:space="preserve"> </v>
      </c>
      <c r="CO20" s="92" t="str">
        <f>IF(OR('key dates'!$C$12="N/A", 'key dates'!$B$12="N/A")," ",(IF(AND(CO13&gt;='key dates'!$B$12,CO13&lt;='key dates'!$C$12),"X",IF(AND('key dates'!$B$12&gt;=CO$13,CP$13&gt;'key dates'!$B$12),"X"," "))))</f>
        <v xml:space="preserve"> </v>
      </c>
      <c r="CP20" s="92" t="str">
        <f>IF(OR('key dates'!$C$12="N/A", 'key dates'!$B$12="N/A")," ",(IF(AND(CP13&gt;='key dates'!$B$12,CP13&lt;='key dates'!$C$12),"X",IF(AND('key dates'!$B$12&gt;=CP$13,CQ$13&gt;'key dates'!$B$12),"X"," "))))</f>
        <v xml:space="preserve"> </v>
      </c>
      <c r="CQ20" s="92" t="str">
        <f>IF(OR('key dates'!$C$12="N/A", 'key dates'!$B$12="N/A")," ",(IF(AND(CQ13&gt;='key dates'!$B$12,CQ13&lt;='key dates'!$C$12),"X",IF(AND('key dates'!$B$12&gt;=CQ$13,CR$13&gt;'key dates'!$B$12),"X"," "))))</f>
        <v xml:space="preserve"> </v>
      </c>
      <c r="CR20" s="92" t="str">
        <f>IF(OR('key dates'!$C$12="N/A", 'key dates'!$B$12="N/A")," ",(IF(AND(CR13&gt;='key dates'!$B$12,CR13&lt;='key dates'!$C$12),"X",IF(AND('key dates'!$B$12&gt;=CR$13,CS$13&gt;'key dates'!$B$12),"X"," "))))</f>
        <v xml:space="preserve"> </v>
      </c>
      <c r="CS20" s="92" t="str">
        <f>IF(OR('key dates'!$C$12="N/A", 'key dates'!$B$12="N/A")," ",(IF(AND(CS13&gt;='key dates'!$B$12,CS13&lt;='key dates'!$C$12),"X",IF(AND('key dates'!$B$12&gt;=CS$13,CT$13&gt;'key dates'!$B$12),"X"," "))))</f>
        <v xml:space="preserve"> </v>
      </c>
      <c r="CT20" s="92" t="str">
        <f>IF(OR('key dates'!$C$12="N/A", 'key dates'!$B$12="N/A")," ",(IF(AND(CT13&gt;='key dates'!$B$12,CT13&lt;='key dates'!$C$12),"X",IF(AND('key dates'!$B$12&gt;=CT$13,CU$13&gt;'key dates'!$B$12),"X"," "))))</f>
        <v xml:space="preserve"> </v>
      </c>
      <c r="CU20" s="92" t="str">
        <f>IF(OR('key dates'!$C$12="N/A", 'key dates'!$B$12="N/A")," ",(IF(AND(CU13&gt;='key dates'!$B$12,CU13&lt;='key dates'!$C$12),"X",IF(AND('key dates'!$B$12&gt;=CU$13,CV$13&gt;'key dates'!$B$12),"X"," "))))</f>
        <v xml:space="preserve"> </v>
      </c>
      <c r="CV20" s="92" t="str">
        <f>IF(OR('key dates'!$C$12="N/A", 'key dates'!$B$12="N/A")," ",(IF(AND(CV13&gt;='key dates'!$B$12,CV13&lt;='key dates'!$C$12),"X",IF(AND('key dates'!$B$12&gt;=CV$13,CW$13&gt;'key dates'!$B$12),"X"," "))))</f>
        <v xml:space="preserve"> </v>
      </c>
      <c r="CW20" s="92" t="str">
        <f>IF(OR('key dates'!$C$12="N/A", 'key dates'!$B$12="N/A")," ",(IF(AND(CW13&gt;='key dates'!$B$12,CW13&lt;='key dates'!$C$12),"X",IF(AND('key dates'!$B$12&gt;=CW$13,CX$13&gt;'key dates'!$B$12),"X"," "))))</f>
        <v xml:space="preserve"> </v>
      </c>
      <c r="CX20" s="92" t="str">
        <f>IF(OR('key dates'!$C$12="N/A", 'key dates'!$B$12="N/A")," ",(IF(AND(CX13&gt;='key dates'!$B$12,CX13&lt;='key dates'!$C$12),"X",IF(AND('key dates'!$B$12&gt;=CX$13,CY$13&gt;'key dates'!$B$12),"X"," "))))</f>
        <v xml:space="preserve"> </v>
      </c>
      <c r="CY20" s="92" t="str">
        <f>IF(OR('key dates'!$C$12="N/A", 'key dates'!$B$12="N/A")," ",(IF(AND(CY13&gt;='key dates'!$B$12,CY13&lt;='key dates'!$C$12),"X",IF(AND('key dates'!$B$12&gt;=CY$13,CZ$13&gt;'key dates'!$B$12),"X"," "))))</f>
        <v xml:space="preserve"> </v>
      </c>
      <c r="CZ20" s="93" t="str">
        <f>IF(OR('key dates'!$C$12="N/A", 'key dates'!$B$12="N/A")," ",(IF(AND(CZ13&gt;='key dates'!$B$12,CZ13&lt;='key dates'!$C$12),"X",IF(AND('key dates'!$B$12&gt;=CZ$13,DA$13&gt;'key dates'!$B$12),"X"," "))))</f>
        <v xml:space="preserve"> </v>
      </c>
      <c r="DA20" s="94" t="str">
        <f>IF(OR('key dates'!$C$12="N/A", 'key dates'!$B$12="N/A")," ",(IF(AND(DA13&gt;='key dates'!$B$12,DA13&lt;='key dates'!$C$12),"X",IF(AND('key dates'!$B$12&gt;=DA$13,DB$13&gt;'key dates'!$B$12),"X"," "))))</f>
        <v xml:space="preserve"> </v>
      </c>
      <c r="DB20" s="92" t="str">
        <f>IF(OR('key dates'!$C$12="N/A", 'key dates'!$B$12="N/A")," ",(IF(AND(DB13&gt;='key dates'!$B$12,DB13&lt;='key dates'!$C$12),"X",IF(AND('key dates'!$B$12&gt;=DB$13,DC$13&gt;'key dates'!$B$12),"X"," "))))</f>
        <v xml:space="preserve"> </v>
      </c>
      <c r="DC20" s="92" t="str">
        <f>IF(OR('key dates'!$C$12="N/A", 'key dates'!$B$12="N/A")," ",(IF(AND(DC13&gt;='key dates'!$B$12,DC13&lt;='key dates'!$C$12),"X",IF(AND('key dates'!$B$12&gt;=DC$13,DD$13&gt;'key dates'!$B$12),"X"," "))))</f>
        <v xml:space="preserve"> </v>
      </c>
      <c r="DD20" s="92" t="str">
        <f>IF(OR('key dates'!$C$12="N/A", 'key dates'!$B$12="N/A")," ",(IF(AND(DD13&gt;='key dates'!$B$12,DD13&lt;='key dates'!$C$12),"X",IF(AND('key dates'!$B$12&gt;=DD$13,DE$13&gt;'key dates'!$B$12),"X"," "))))</f>
        <v xml:space="preserve"> </v>
      </c>
      <c r="DE20" s="92" t="str">
        <f>IF(OR('key dates'!$C$12="N/A", 'key dates'!$B$12="N/A")," ",(IF(AND(DE13&gt;='key dates'!$B$12,DE13&lt;='key dates'!$C$12),"X",IF(AND('key dates'!$B$12&gt;=DE$13,DF$13&gt;'key dates'!$B$12),"X"," "))))</f>
        <v xml:space="preserve"> </v>
      </c>
      <c r="DF20" s="132" t="str">
        <f>IF(OR('key dates'!$C$12="N/A", 'key dates'!$B$12="N/A")," ",(IF(AND(DF13&gt;='key dates'!$B$12,DF13&lt;='key dates'!$C$12),"X",IF(AND('key dates'!$B$12&gt;=DF$13,DG$13&gt;'key dates'!$B$12),"X"," "))))</f>
        <v xml:space="preserve"> </v>
      </c>
      <c r="DG20" s="60">
        <f t="shared" ref="DG20:DG36" si="110">COUNTIF(D20:DF20,"=X")</f>
        <v>0</v>
      </c>
      <c r="DH20" s="77"/>
    </row>
    <row r="21" spans="1:112" s="188" customFormat="1" ht="20.100000000000001" customHeight="1" x14ac:dyDescent="0.25">
      <c r="A21" s="175" t="s">
        <v>12</v>
      </c>
      <c r="B21" s="176"/>
      <c r="C21" s="177">
        <f>ROUND('key dates'!D13,0)</f>
        <v>0</v>
      </c>
      <c r="D21" s="275"/>
      <c r="E21" s="178"/>
      <c r="F21" s="179"/>
      <c r="G21" s="179"/>
      <c r="H21" s="179"/>
      <c r="I21" s="179"/>
      <c r="J21" s="179"/>
      <c r="K21" s="179"/>
      <c r="L21" s="179"/>
      <c r="M21" s="179"/>
      <c r="N21" s="179"/>
      <c r="O21" s="140" t="str">
        <f t="shared" ref="O21" si="111">IF(AND($B21&gt;=O15,P15&gt;$B21),"X"," ")</f>
        <v xml:space="preserve"> </v>
      </c>
      <c r="P21" s="140" t="str">
        <f t="shared" ref="P21" si="112">IF(AND($B21&gt;=P15,Q15&gt;$B21),"X"," ")</f>
        <v xml:space="preserve"> </v>
      </c>
      <c r="Q21" s="140" t="str">
        <f t="shared" ref="Q21" si="113">IF(AND($B21&gt;=Q15,R15&gt;$B21),"X"," ")</f>
        <v xml:space="preserve"> </v>
      </c>
      <c r="R21" s="140" t="str">
        <f t="shared" ref="R21" si="114">IF(AND($B21&gt;=R15,S15&gt;$B21),"X"," ")</f>
        <v xml:space="preserve"> </v>
      </c>
      <c r="S21" s="140" t="str">
        <f t="shared" ref="S21" si="115">IF(AND($B21&gt;=S15,T15&gt;$B21),"X"," ")</f>
        <v xml:space="preserve"> </v>
      </c>
      <c r="T21" s="140" t="str">
        <f t="shared" ref="T21" si="116">IF(AND($B21&gt;=T15,U15&gt;$B21),"X"," ")</f>
        <v xml:space="preserve"> </v>
      </c>
      <c r="U21" s="140" t="str">
        <f t="shared" ref="U21" si="117">IF(AND($B21&gt;=U15,V15&gt;$B21),"X"," ")</f>
        <v xml:space="preserve"> </v>
      </c>
      <c r="V21" s="140" t="str">
        <f t="shared" ref="V21" si="118">IF(AND($B21&gt;=V15,W15&gt;$B21),"X"," ")</f>
        <v xml:space="preserve"> </v>
      </c>
      <c r="W21" s="140" t="str">
        <f t="shared" ref="W21" si="119">IF(AND($B21&gt;=W15,X15&gt;$B21),"X"," ")</f>
        <v xml:space="preserve"> </v>
      </c>
      <c r="X21" s="140" t="str">
        <f t="shared" ref="X21" si="120">IF(AND($B21&gt;=X15,Y15&gt;$B21),"X"," ")</f>
        <v xml:space="preserve"> </v>
      </c>
      <c r="Y21" s="140" t="str">
        <f t="shared" ref="Y21" si="121">IF(AND($B21&gt;=Y15,Z15&gt;$B21),"X"," ")</f>
        <v xml:space="preserve"> </v>
      </c>
      <c r="Z21" s="140" t="str">
        <f t="shared" ref="Z21" si="122">IF(AND($B21&gt;=Z15,AA15&gt;$B21),"X"," ")</f>
        <v xml:space="preserve"> </v>
      </c>
      <c r="AA21" s="140" t="str">
        <f t="shared" ref="AA21" si="123">IF(AND($B21&gt;=AA15,AB15&gt;$B21),"X"," ")</f>
        <v xml:space="preserve"> </v>
      </c>
      <c r="AB21" s="140" t="str">
        <f t="shared" ref="AB21" si="124">IF(AND($B21&gt;=AB15,AC15&gt;$B21),"X"," ")</f>
        <v xml:space="preserve"> </v>
      </c>
      <c r="AC21" s="140" t="str">
        <f t="shared" ref="AC21" si="125">IF(AND($B21&gt;=AC15,AD15&gt;$B21),"X"," ")</f>
        <v xml:space="preserve"> </v>
      </c>
      <c r="AD21" s="140" t="str">
        <f t="shared" ref="AD21" si="126">IF(AND($B21&gt;=AD15,AE15&gt;$B21),"X"," ")</f>
        <v xml:space="preserve"> </v>
      </c>
      <c r="AE21" s="140" t="str">
        <f t="shared" ref="AE21" si="127">IF(AND($B21&gt;=AE15,AF15&gt;$B21),"X"," ")</f>
        <v xml:space="preserve"> </v>
      </c>
      <c r="AF21" s="140" t="str">
        <f t="shared" ref="AF21" si="128">IF(AND($B21&gt;=AF15,AG15&gt;$B21),"X"," ")</f>
        <v xml:space="preserve"> </v>
      </c>
      <c r="AG21" s="140" t="str">
        <f t="shared" ref="AG21" si="129">IF(AND($B21&gt;=AG15,AH15&gt;$B21),"X"," ")</f>
        <v xml:space="preserve"> </v>
      </c>
      <c r="AH21" s="140" t="str">
        <f t="shared" ref="AH21" si="130">IF(AND($B21&gt;=AH15,AI15&gt;$B21),"X"," ")</f>
        <v xml:space="preserve"> </v>
      </c>
      <c r="AI21" s="140" t="str">
        <f t="shared" ref="AI21" si="131">IF(AND($B21&gt;=AI15,AJ15&gt;$B21),"X"," ")</f>
        <v xml:space="preserve"> </v>
      </c>
      <c r="AJ21" s="140" t="str">
        <f t="shared" ref="AJ21" si="132">IF(AND($B21&gt;=AJ15,AK15&gt;$B21),"X"," ")</f>
        <v xml:space="preserve"> </v>
      </c>
      <c r="AK21" s="140" t="str">
        <f t="shared" ref="AK21" si="133">IF(AND($B21&gt;=AK15,AL15&gt;$B21),"X"," ")</f>
        <v xml:space="preserve"> </v>
      </c>
      <c r="AL21" s="140" t="str">
        <f t="shared" ref="AL21" si="134">IF(AND($B21&gt;=AL15,AM15&gt;$B21),"X"," ")</f>
        <v xml:space="preserve"> </v>
      </c>
      <c r="AM21" s="140" t="str">
        <f t="shared" ref="AM21" si="135">IF(AND($B21&gt;=AM15,AN15&gt;$B21),"X"," ")</f>
        <v xml:space="preserve"> </v>
      </c>
      <c r="AN21" s="140" t="str">
        <f t="shared" ref="AN21" si="136">IF(AND($B21&gt;=AN15,AO15&gt;$B21),"X"," ")</f>
        <v xml:space="preserve"> </v>
      </c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81"/>
      <c r="BA21" s="182"/>
      <c r="BB21" s="179"/>
      <c r="BC21" s="179"/>
      <c r="BD21" s="179"/>
      <c r="BE21" s="179"/>
      <c r="BF21" s="179"/>
      <c r="BG21" s="179"/>
      <c r="BH21" s="179"/>
      <c r="BI21" s="179"/>
      <c r="BJ21" s="179"/>
      <c r="BK21" s="179"/>
      <c r="BL21" s="179"/>
      <c r="BM21" s="179"/>
      <c r="BN21" s="180"/>
      <c r="BO21" s="180"/>
      <c r="BP21" s="180"/>
      <c r="BQ21" s="180"/>
      <c r="BR21" s="180"/>
      <c r="BS21" s="180"/>
      <c r="BT21" s="180"/>
      <c r="BU21" s="179"/>
      <c r="BV21" s="179"/>
      <c r="BW21" s="179"/>
      <c r="BX21" s="179"/>
      <c r="BY21" s="179"/>
      <c r="BZ21" s="179"/>
      <c r="CA21" s="179"/>
      <c r="CB21" s="179"/>
      <c r="CC21" s="179"/>
      <c r="CD21" s="179"/>
      <c r="CE21" s="179"/>
      <c r="CF21" s="179"/>
      <c r="CG21" s="179"/>
      <c r="CH21" s="179"/>
      <c r="CI21" s="179"/>
      <c r="CJ21" s="180"/>
      <c r="CK21" s="180"/>
      <c r="CL21" s="179"/>
      <c r="CM21" s="179"/>
      <c r="CN21" s="179"/>
      <c r="CO21" s="179"/>
      <c r="CP21" s="179"/>
      <c r="CQ21" s="179"/>
      <c r="CR21" s="179"/>
      <c r="CS21" s="179"/>
      <c r="CT21" s="179"/>
      <c r="CU21" s="179"/>
      <c r="CV21" s="179"/>
      <c r="CW21" s="179"/>
      <c r="CX21" s="180"/>
      <c r="CY21" s="180"/>
      <c r="CZ21" s="183"/>
      <c r="DA21" s="184"/>
      <c r="DB21" s="180"/>
      <c r="DC21" s="180"/>
      <c r="DD21" s="180"/>
      <c r="DE21" s="180"/>
      <c r="DF21" s="185"/>
      <c r="DG21" s="186">
        <v>0</v>
      </c>
      <c r="DH21" s="187"/>
    </row>
    <row r="22" spans="1:112" s="1" customFormat="1" ht="20.100000000000001" customHeight="1" x14ac:dyDescent="0.25">
      <c r="A22" s="95" t="str">
        <f>'key dates'!A17</f>
        <v>MOBILIZATION (INCLUDING INITIAL CONTRACTOR SUBMITTALS)</v>
      </c>
      <c r="B22" s="96"/>
      <c r="C22" s="97">
        <f>ROUND('key dates'!D17,0)</f>
        <v>5</v>
      </c>
      <c r="D22" s="274" t="s">
        <v>16</v>
      </c>
      <c r="E22" s="85" t="s">
        <v>16</v>
      </c>
      <c r="F22" s="86" t="s">
        <v>16</v>
      </c>
      <c r="G22" s="86" t="s">
        <v>16</v>
      </c>
      <c r="H22" s="86" t="s">
        <v>16</v>
      </c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7"/>
      <c r="BA22" s="88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7"/>
      <c r="DA22" s="88"/>
      <c r="DB22" s="86"/>
      <c r="DC22" s="86"/>
      <c r="DD22" s="86"/>
      <c r="DE22" s="86"/>
      <c r="DF22" s="131"/>
      <c r="DG22" s="60">
        <f t="shared" si="110"/>
        <v>5</v>
      </c>
      <c r="DH22" s="60"/>
    </row>
    <row r="23" spans="1:112" s="146" customFormat="1" ht="20.100000000000001" customHeight="1" x14ac:dyDescent="0.25">
      <c r="A23" s="149" t="str">
        <f>'key dates'!A18</f>
        <v>ESTABLISH PRIMARY TEMPORARY FACILITIES</v>
      </c>
      <c r="B23" s="150"/>
      <c r="C23" s="151">
        <f>ROUND('key dates'!D18,0)</f>
        <v>16</v>
      </c>
      <c r="D23" s="152"/>
      <c r="E23" s="153"/>
      <c r="F23" s="140"/>
      <c r="G23" s="140"/>
      <c r="H23" s="140"/>
      <c r="I23" s="140" t="s">
        <v>16</v>
      </c>
      <c r="J23" s="140" t="s">
        <v>16</v>
      </c>
      <c r="K23" s="140" t="s">
        <v>16</v>
      </c>
      <c r="L23" s="140" t="s">
        <v>16</v>
      </c>
      <c r="M23" s="140" t="s">
        <v>16</v>
      </c>
      <c r="N23" s="140" t="s">
        <v>16</v>
      </c>
      <c r="O23" s="140" t="s">
        <v>16</v>
      </c>
      <c r="P23" s="140" t="s">
        <v>16</v>
      </c>
      <c r="Q23" s="140" t="s">
        <v>16</v>
      </c>
      <c r="R23" s="140" t="s">
        <v>16</v>
      </c>
      <c r="S23" s="140" t="s">
        <v>16</v>
      </c>
      <c r="T23" s="140" t="s">
        <v>16</v>
      </c>
      <c r="U23" s="154" t="s">
        <v>16</v>
      </c>
      <c r="V23" s="154" t="s">
        <v>16</v>
      </c>
      <c r="W23" s="154" t="s">
        <v>16</v>
      </c>
      <c r="X23" s="154" t="s">
        <v>16</v>
      </c>
      <c r="Y23" s="154"/>
      <c r="Z23" s="154"/>
      <c r="AA23" s="154"/>
      <c r="AB23" s="154"/>
      <c r="AC23" s="154"/>
      <c r="AD23" s="154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1"/>
      <c r="BA23" s="139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1"/>
      <c r="DA23" s="139"/>
      <c r="DB23" s="140"/>
      <c r="DC23" s="140"/>
      <c r="DD23" s="140"/>
      <c r="DE23" s="140"/>
      <c r="DF23" s="142"/>
      <c r="DG23" s="145">
        <f t="shared" si="110"/>
        <v>16</v>
      </c>
      <c r="DH23" s="145"/>
    </row>
    <row r="24" spans="1:112" s="146" customFormat="1" ht="20.100000000000001" customHeight="1" x14ac:dyDescent="0.25">
      <c r="A24" s="149" t="str">
        <f>'key dates'!A19</f>
        <v>INITIAL PHASE BUILDING WORK</v>
      </c>
      <c r="B24" s="150"/>
      <c r="C24" s="151">
        <f>'key dates'!D19</f>
        <v>16</v>
      </c>
      <c r="D24" s="152"/>
      <c r="E24" s="153"/>
      <c r="F24" s="140"/>
      <c r="G24" s="140"/>
      <c r="H24" s="140"/>
      <c r="I24" s="140" t="s">
        <v>16</v>
      </c>
      <c r="J24" s="140" t="s">
        <v>16</v>
      </c>
      <c r="K24" s="140" t="s">
        <v>16</v>
      </c>
      <c r="L24" s="140" t="s">
        <v>16</v>
      </c>
      <c r="M24" s="140" t="s">
        <v>16</v>
      </c>
      <c r="N24" s="140" t="s">
        <v>16</v>
      </c>
      <c r="O24" s="140" t="s">
        <v>16</v>
      </c>
      <c r="P24" s="140" t="s">
        <v>16</v>
      </c>
      <c r="Q24" s="140" t="s">
        <v>16</v>
      </c>
      <c r="R24" s="140" t="s">
        <v>16</v>
      </c>
      <c r="S24" s="140" t="s">
        <v>16</v>
      </c>
      <c r="T24" s="140" t="s">
        <v>16</v>
      </c>
      <c r="U24" s="154" t="s">
        <v>16</v>
      </c>
      <c r="V24" s="154" t="s">
        <v>16</v>
      </c>
      <c r="W24" s="154" t="s">
        <v>16</v>
      </c>
      <c r="X24" s="154" t="s">
        <v>16</v>
      </c>
      <c r="Y24" s="154"/>
      <c r="Z24" s="154"/>
      <c r="AA24" s="154"/>
      <c r="AB24" s="154"/>
      <c r="AC24" s="154"/>
      <c r="AD24" s="154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1"/>
      <c r="BA24" s="139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0"/>
      <c r="CQ24" s="140"/>
      <c r="CR24" s="140"/>
      <c r="CS24" s="140"/>
      <c r="CT24" s="140"/>
      <c r="CU24" s="140"/>
      <c r="CV24" s="140"/>
      <c r="CW24" s="140"/>
      <c r="CX24" s="140"/>
      <c r="CY24" s="140"/>
      <c r="CZ24" s="141"/>
      <c r="DA24" s="139"/>
      <c r="DB24" s="140"/>
      <c r="DC24" s="140"/>
      <c r="DD24" s="140"/>
      <c r="DE24" s="140"/>
      <c r="DF24" s="142"/>
      <c r="DG24" s="145">
        <f t="shared" si="110"/>
        <v>16</v>
      </c>
      <c r="DH24" s="145"/>
    </row>
    <row r="25" spans="1:112" s="1" customFormat="1" ht="20.100000000000001" customHeight="1" x14ac:dyDescent="0.25">
      <c r="A25" s="95" t="str">
        <f>'key dates'!A20</f>
        <v>INITIAL PHASE SITE WORK</v>
      </c>
      <c r="B25" s="96"/>
      <c r="C25" s="97">
        <f>'key dates'!D20</f>
        <v>16</v>
      </c>
      <c r="D25" s="274"/>
      <c r="E25" s="85"/>
      <c r="F25" s="86"/>
      <c r="G25" s="86"/>
      <c r="H25" s="86"/>
      <c r="I25" s="86" t="s">
        <v>16</v>
      </c>
      <c r="J25" s="86" t="s">
        <v>16</v>
      </c>
      <c r="K25" s="86" t="s">
        <v>16</v>
      </c>
      <c r="L25" s="86" t="s">
        <v>16</v>
      </c>
      <c r="M25" s="86" t="s">
        <v>16</v>
      </c>
      <c r="N25" s="86" t="s">
        <v>16</v>
      </c>
      <c r="O25" s="86" t="s">
        <v>16</v>
      </c>
      <c r="P25" s="86" t="s">
        <v>16</v>
      </c>
      <c r="Q25" s="86" t="s">
        <v>16</v>
      </c>
      <c r="R25" s="86" t="s">
        <v>16</v>
      </c>
      <c r="S25" s="86" t="s">
        <v>16</v>
      </c>
      <c r="T25" s="86" t="s">
        <v>16</v>
      </c>
      <c r="U25" s="98" t="s">
        <v>16</v>
      </c>
      <c r="V25" s="98" t="s">
        <v>16</v>
      </c>
      <c r="W25" s="98" t="s">
        <v>16</v>
      </c>
      <c r="X25" s="98" t="s">
        <v>16</v>
      </c>
      <c r="Y25" s="98"/>
      <c r="Z25" s="98"/>
      <c r="AA25" s="98"/>
      <c r="AB25" s="98"/>
      <c r="AC25" s="98"/>
      <c r="AD25" s="98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7"/>
      <c r="BA25" s="88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7"/>
      <c r="DA25" s="88"/>
      <c r="DB25" s="86"/>
      <c r="DC25" s="86"/>
      <c r="DD25" s="86"/>
      <c r="DE25" s="86"/>
      <c r="DF25" s="131"/>
      <c r="DG25" s="60">
        <f t="shared" si="110"/>
        <v>16</v>
      </c>
      <c r="DH25" s="60"/>
    </row>
    <row r="26" spans="1:112" s="146" customFormat="1" ht="20.100000000000001" customHeight="1" x14ac:dyDescent="0.25">
      <c r="A26" s="149" t="str">
        <f>'key dates'!A21</f>
        <v>DEPARTMENT VACATES EXISTING FACILITIES</v>
      </c>
      <c r="B26" s="150"/>
      <c r="C26" s="151">
        <f>'key dates'!D21</f>
        <v>1</v>
      </c>
      <c r="D26" s="152"/>
      <c r="E26" s="153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54"/>
      <c r="V26" s="154"/>
      <c r="W26" s="154"/>
      <c r="X26" s="154"/>
      <c r="Y26" s="154" t="s">
        <v>16</v>
      </c>
      <c r="Z26" s="154"/>
      <c r="AA26" s="154"/>
      <c r="AB26" s="154"/>
      <c r="AC26" s="154"/>
      <c r="AD26" s="154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1"/>
      <c r="BA26" s="139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140"/>
      <c r="CF26" s="140"/>
      <c r="CG26" s="140"/>
      <c r="CH26" s="140"/>
      <c r="CI26" s="140"/>
      <c r="CJ26" s="140"/>
      <c r="CK26" s="140"/>
      <c r="CL26" s="140"/>
      <c r="CM26" s="140"/>
      <c r="CN26" s="140"/>
      <c r="CO26" s="140"/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1"/>
      <c r="DA26" s="139"/>
      <c r="DB26" s="140"/>
      <c r="DC26" s="140"/>
      <c r="DD26" s="140"/>
      <c r="DE26" s="140"/>
      <c r="DF26" s="142"/>
      <c r="DG26" s="145">
        <f t="shared" si="110"/>
        <v>1</v>
      </c>
      <c r="DH26" s="145"/>
    </row>
    <row r="27" spans="1:112" s="1" customFormat="1" ht="20.100000000000001" customHeight="1" x14ac:dyDescent="0.25">
      <c r="A27" s="95" t="str">
        <f>'key dates'!A22</f>
        <v>ESTABLISH SECONDARY TEMPORARY FACILITIES</v>
      </c>
      <c r="B27" s="96"/>
      <c r="C27" s="97">
        <f>'key dates'!D22</f>
        <v>12</v>
      </c>
      <c r="D27" s="274"/>
      <c r="E27" s="85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98"/>
      <c r="V27" s="98"/>
      <c r="W27" s="98"/>
      <c r="X27" s="98"/>
      <c r="Y27" s="98"/>
      <c r="Z27" s="98" t="s">
        <v>16</v>
      </c>
      <c r="AA27" s="98" t="s">
        <v>16</v>
      </c>
      <c r="AB27" s="98" t="s">
        <v>16</v>
      </c>
      <c r="AC27" s="98" t="s">
        <v>16</v>
      </c>
      <c r="AD27" s="98" t="s">
        <v>16</v>
      </c>
      <c r="AE27" s="86" t="s">
        <v>16</v>
      </c>
      <c r="AF27" s="86" t="s">
        <v>16</v>
      </c>
      <c r="AG27" s="86" t="s">
        <v>16</v>
      </c>
      <c r="AH27" s="86" t="s">
        <v>16</v>
      </c>
      <c r="AI27" s="86" t="s">
        <v>16</v>
      </c>
      <c r="AJ27" s="86" t="s">
        <v>16</v>
      </c>
      <c r="AK27" s="86" t="s">
        <v>16</v>
      </c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7"/>
      <c r="BA27" s="88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7"/>
      <c r="DA27" s="88"/>
      <c r="DB27" s="86"/>
      <c r="DC27" s="86"/>
      <c r="DD27" s="86"/>
      <c r="DE27" s="86"/>
      <c r="DF27" s="131"/>
      <c r="DG27" s="60">
        <f t="shared" si="110"/>
        <v>12</v>
      </c>
      <c r="DH27" s="60"/>
    </row>
    <row r="28" spans="1:112" s="146" customFormat="1" ht="20.100000000000001" customHeight="1" x14ac:dyDescent="0.25">
      <c r="A28" s="149" t="str">
        <f>'key dates'!A23</f>
        <v>SUMMER PHASE BUILDING WORK</v>
      </c>
      <c r="B28" s="150"/>
      <c r="C28" s="151">
        <f>'key dates'!D23</f>
        <v>16</v>
      </c>
      <c r="D28" s="152"/>
      <c r="E28" s="153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54"/>
      <c r="V28" s="154"/>
      <c r="W28" s="154"/>
      <c r="X28" s="154"/>
      <c r="Y28" s="154"/>
      <c r="Z28" s="154" t="s">
        <v>16</v>
      </c>
      <c r="AA28" s="154" t="s">
        <v>16</v>
      </c>
      <c r="AB28" s="154" t="s">
        <v>16</v>
      </c>
      <c r="AC28" s="154" t="s">
        <v>16</v>
      </c>
      <c r="AD28" s="154" t="s">
        <v>16</v>
      </c>
      <c r="AE28" s="140" t="s">
        <v>16</v>
      </c>
      <c r="AF28" s="140" t="s">
        <v>16</v>
      </c>
      <c r="AG28" s="140" t="s">
        <v>16</v>
      </c>
      <c r="AH28" s="140" t="s">
        <v>16</v>
      </c>
      <c r="AI28" s="140" t="s">
        <v>16</v>
      </c>
      <c r="AJ28" s="140" t="s">
        <v>16</v>
      </c>
      <c r="AK28" s="140" t="s">
        <v>16</v>
      </c>
      <c r="AL28" s="140" t="s">
        <v>16</v>
      </c>
      <c r="AM28" s="140" t="s">
        <v>16</v>
      </c>
      <c r="AN28" s="140" t="s">
        <v>16</v>
      </c>
      <c r="AO28" s="140" t="s">
        <v>16</v>
      </c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1"/>
      <c r="BA28" s="139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  <c r="BX28" s="140"/>
      <c r="BY28" s="140"/>
      <c r="BZ28" s="140"/>
      <c r="CA28" s="140"/>
      <c r="CB28" s="140"/>
      <c r="CC28" s="140"/>
      <c r="CD28" s="140"/>
      <c r="CE28" s="140"/>
      <c r="CF28" s="140"/>
      <c r="CG28" s="140"/>
      <c r="CH28" s="140"/>
      <c r="CI28" s="140"/>
      <c r="CJ28" s="140"/>
      <c r="CK28" s="140"/>
      <c r="CL28" s="140"/>
      <c r="CM28" s="140"/>
      <c r="CN28" s="140"/>
      <c r="CO28" s="140"/>
      <c r="CP28" s="140"/>
      <c r="CQ28" s="140"/>
      <c r="CR28" s="140"/>
      <c r="CS28" s="140"/>
      <c r="CT28" s="140"/>
      <c r="CU28" s="140"/>
      <c r="CV28" s="140"/>
      <c r="CW28" s="140"/>
      <c r="CX28" s="140"/>
      <c r="CY28" s="140"/>
      <c r="CZ28" s="141"/>
      <c r="DA28" s="139"/>
      <c r="DB28" s="140"/>
      <c r="DC28" s="140"/>
      <c r="DD28" s="140"/>
      <c r="DE28" s="140"/>
      <c r="DF28" s="142"/>
      <c r="DG28" s="145">
        <f t="shared" si="110"/>
        <v>16</v>
      </c>
      <c r="DH28" s="145"/>
    </row>
    <row r="29" spans="1:112" s="1" customFormat="1" ht="20.100000000000001" customHeight="1" x14ac:dyDescent="0.25">
      <c r="A29" s="95" t="str">
        <f>'key dates'!A24</f>
        <v>SUMMER PHASE SITE WORK</v>
      </c>
      <c r="B29" s="96"/>
      <c r="C29" s="97">
        <f>'key dates'!D24</f>
        <v>16</v>
      </c>
      <c r="D29" s="274"/>
      <c r="E29" s="85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98"/>
      <c r="V29" s="98"/>
      <c r="W29" s="98"/>
      <c r="X29" s="98"/>
      <c r="Y29" s="98"/>
      <c r="Z29" s="98" t="s">
        <v>16</v>
      </c>
      <c r="AA29" s="98" t="s">
        <v>16</v>
      </c>
      <c r="AB29" s="98" t="s">
        <v>16</v>
      </c>
      <c r="AC29" s="98" t="s">
        <v>16</v>
      </c>
      <c r="AD29" s="98" t="s">
        <v>16</v>
      </c>
      <c r="AE29" s="86" t="s">
        <v>16</v>
      </c>
      <c r="AF29" s="86" t="s">
        <v>16</v>
      </c>
      <c r="AG29" s="86" t="s">
        <v>16</v>
      </c>
      <c r="AH29" s="86" t="s">
        <v>16</v>
      </c>
      <c r="AI29" s="86" t="s">
        <v>16</v>
      </c>
      <c r="AJ29" s="86" t="s">
        <v>16</v>
      </c>
      <c r="AK29" s="86" t="s">
        <v>16</v>
      </c>
      <c r="AL29" s="86" t="s">
        <v>16</v>
      </c>
      <c r="AM29" s="86" t="s">
        <v>16</v>
      </c>
      <c r="AN29" s="86" t="s">
        <v>16</v>
      </c>
      <c r="AO29" s="86" t="s">
        <v>16</v>
      </c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7"/>
      <c r="BA29" s="88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7"/>
      <c r="DA29" s="88"/>
      <c r="DB29" s="86"/>
      <c r="DC29" s="86"/>
      <c r="DD29" s="86"/>
      <c r="DE29" s="86"/>
      <c r="DF29" s="131"/>
      <c r="DG29" s="60">
        <f t="shared" si="110"/>
        <v>16</v>
      </c>
      <c r="DH29" s="60"/>
    </row>
    <row r="30" spans="1:112" s="146" customFormat="1" ht="20.100000000000001" customHeight="1" x14ac:dyDescent="0.25">
      <c r="A30" s="149" t="str">
        <f>'key dates'!A25</f>
        <v>WINTER PHASE BUILDING WORK</v>
      </c>
      <c r="B30" s="150"/>
      <c r="C30" s="151">
        <f>'key dates'!D25</f>
        <v>23</v>
      </c>
      <c r="D30" s="152"/>
      <c r="E30" s="153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 t="s">
        <v>25</v>
      </c>
      <c r="AQ30" s="140" t="s">
        <v>16</v>
      </c>
      <c r="AR30" s="140" t="s">
        <v>16</v>
      </c>
      <c r="AS30" s="140" t="s">
        <v>16</v>
      </c>
      <c r="AT30" s="140" t="s">
        <v>16</v>
      </c>
      <c r="AU30" s="140" t="s">
        <v>16</v>
      </c>
      <c r="AV30" s="140" t="s">
        <v>16</v>
      </c>
      <c r="AW30" s="140" t="s">
        <v>16</v>
      </c>
      <c r="AX30" s="140" t="s">
        <v>16</v>
      </c>
      <c r="AY30" s="140" t="s">
        <v>16</v>
      </c>
      <c r="AZ30" s="141" t="s">
        <v>16</v>
      </c>
      <c r="BA30" s="139" t="s">
        <v>16</v>
      </c>
      <c r="BB30" s="140" t="s">
        <v>16</v>
      </c>
      <c r="BC30" s="140" t="s">
        <v>16</v>
      </c>
      <c r="BD30" s="140" t="s">
        <v>16</v>
      </c>
      <c r="BE30" s="140" t="s">
        <v>16</v>
      </c>
      <c r="BF30" s="140" t="s">
        <v>16</v>
      </c>
      <c r="BG30" s="140" t="s">
        <v>16</v>
      </c>
      <c r="BH30" s="140" t="s">
        <v>16</v>
      </c>
      <c r="BI30" s="140" t="s">
        <v>16</v>
      </c>
      <c r="BJ30" s="140" t="s">
        <v>16</v>
      </c>
      <c r="BK30" s="140" t="s">
        <v>16</v>
      </c>
      <c r="BL30" s="140" t="s">
        <v>16</v>
      </c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0"/>
      <c r="CG30" s="140"/>
      <c r="CH30" s="140"/>
      <c r="CI30" s="140"/>
      <c r="CJ30" s="140"/>
      <c r="CK30" s="140"/>
      <c r="CL30" s="140"/>
      <c r="CM30" s="140"/>
      <c r="CN30" s="140"/>
      <c r="CO30" s="140"/>
      <c r="CP30" s="140"/>
      <c r="CQ30" s="140"/>
      <c r="CR30" s="140"/>
      <c r="CS30" s="140"/>
      <c r="CT30" s="140"/>
      <c r="CU30" s="140"/>
      <c r="CV30" s="140"/>
      <c r="CW30" s="140"/>
      <c r="CX30" s="140"/>
      <c r="CY30" s="140"/>
      <c r="CZ30" s="141"/>
      <c r="DA30" s="139"/>
      <c r="DB30" s="140"/>
      <c r="DC30" s="140"/>
      <c r="DD30" s="140"/>
      <c r="DE30" s="140"/>
      <c r="DF30" s="142"/>
      <c r="DG30" s="145">
        <f t="shared" si="110"/>
        <v>23</v>
      </c>
      <c r="DH30" s="145"/>
    </row>
    <row r="31" spans="1:112" s="1" customFormat="1" ht="20.100000000000001" customHeight="1" x14ac:dyDescent="0.25">
      <c r="A31" s="95" t="str">
        <f>'key dates'!A26</f>
        <v>WINTER PHASE SITE WORK</v>
      </c>
      <c r="B31" s="96"/>
      <c r="C31" s="97">
        <f>'key dates'!D26</f>
        <v>23</v>
      </c>
      <c r="D31" s="274"/>
      <c r="E31" s="85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 t="s">
        <v>25</v>
      </c>
      <c r="AQ31" s="86" t="s">
        <v>16</v>
      </c>
      <c r="AR31" s="86" t="s">
        <v>16</v>
      </c>
      <c r="AS31" s="86" t="s">
        <v>16</v>
      </c>
      <c r="AT31" s="86" t="s">
        <v>16</v>
      </c>
      <c r="AU31" s="86" t="s">
        <v>16</v>
      </c>
      <c r="AV31" s="86" t="s">
        <v>16</v>
      </c>
      <c r="AW31" s="86" t="s">
        <v>16</v>
      </c>
      <c r="AX31" s="86" t="s">
        <v>16</v>
      </c>
      <c r="AY31" s="86" t="s">
        <v>16</v>
      </c>
      <c r="AZ31" s="87" t="s">
        <v>16</v>
      </c>
      <c r="BA31" s="88" t="s">
        <v>16</v>
      </c>
      <c r="BB31" s="86" t="s">
        <v>16</v>
      </c>
      <c r="BC31" s="86" t="s">
        <v>16</v>
      </c>
      <c r="BD31" s="86" t="s">
        <v>16</v>
      </c>
      <c r="BE31" s="86" t="s">
        <v>16</v>
      </c>
      <c r="BF31" s="86" t="s">
        <v>16</v>
      </c>
      <c r="BG31" s="86" t="s">
        <v>16</v>
      </c>
      <c r="BH31" s="86" t="s">
        <v>16</v>
      </c>
      <c r="BI31" s="86" t="s">
        <v>16</v>
      </c>
      <c r="BJ31" s="86" t="s">
        <v>16</v>
      </c>
      <c r="BK31" s="86" t="s">
        <v>16</v>
      </c>
      <c r="BL31" s="86" t="s">
        <v>16</v>
      </c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7"/>
      <c r="DA31" s="88"/>
      <c r="DB31" s="86"/>
      <c r="DC31" s="86"/>
      <c r="DD31" s="86"/>
      <c r="DE31" s="86"/>
      <c r="DF31" s="131"/>
      <c r="DG31" s="60">
        <f t="shared" si="110"/>
        <v>23</v>
      </c>
      <c r="DH31" s="60"/>
    </row>
    <row r="32" spans="1:112" s="146" customFormat="1" ht="20.100000000000001" customHeight="1" x14ac:dyDescent="0.25">
      <c r="A32" s="149" t="str">
        <f>'key dates'!A27</f>
        <v>FINAL PHASE BUILDING WORK</v>
      </c>
      <c r="B32" s="150"/>
      <c r="C32" s="151">
        <f>'key dates'!D27</f>
        <v>13</v>
      </c>
      <c r="D32" s="152"/>
      <c r="E32" s="153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1"/>
      <c r="BA32" s="139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 t="s">
        <v>16</v>
      </c>
      <c r="BN32" s="140" t="s">
        <v>16</v>
      </c>
      <c r="BO32" s="140" t="s">
        <v>16</v>
      </c>
      <c r="BP32" s="140" t="s">
        <v>16</v>
      </c>
      <c r="BQ32" s="140" t="s">
        <v>16</v>
      </c>
      <c r="BR32" s="140" t="s">
        <v>16</v>
      </c>
      <c r="BS32" s="140" t="s">
        <v>16</v>
      </c>
      <c r="BT32" s="140" t="s">
        <v>16</v>
      </c>
      <c r="BU32" s="140" t="s">
        <v>16</v>
      </c>
      <c r="BV32" s="140" t="s">
        <v>16</v>
      </c>
      <c r="BW32" s="140" t="s">
        <v>16</v>
      </c>
      <c r="BX32" s="140" t="s">
        <v>16</v>
      </c>
      <c r="BY32" s="140" t="s">
        <v>16</v>
      </c>
      <c r="BZ32" s="140"/>
      <c r="CA32" s="140"/>
      <c r="CB32" s="140"/>
      <c r="CC32" s="140"/>
      <c r="CD32" s="140"/>
      <c r="CE32" s="140"/>
      <c r="CF32" s="140"/>
      <c r="CG32" s="140"/>
      <c r="CH32" s="140"/>
      <c r="CI32" s="140"/>
      <c r="CJ32" s="140"/>
      <c r="CK32" s="140"/>
      <c r="CL32" s="140"/>
      <c r="CM32" s="140"/>
      <c r="CN32" s="140"/>
      <c r="CO32" s="140"/>
      <c r="CP32" s="140"/>
      <c r="CQ32" s="140"/>
      <c r="CR32" s="140"/>
      <c r="CS32" s="140"/>
      <c r="CT32" s="140"/>
      <c r="CU32" s="140"/>
      <c r="CV32" s="140"/>
      <c r="CW32" s="140"/>
      <c r="CX32" s="140"/>
      <c r="CY32" s="140"/>
      <c r="CZ32" s="141"/>
      <c r="DA32" s="139"/>
      <c r="DB32" s="140"/>
      <c r="DC32" s="140"/>
      <c r="DD32" s="140"/>
      <c r="DE32" s="140"/>
      <c r="DF32" s="142"/>
      <c r="DG32" s="145">
        <f t="shared" si="110"/>
        <v>13</v>
      </c>
      <c r="DH32" s="145"/>
    </row>
    <row r="33" spans="1:112" s="1" customFormat="1" ht="20.100000000000001" customHeight="1" x14ac:dyDescent="0.25">
      <c r="A33" s="95" t="str">
        <f>'key dates'!A28</f>
        <v>FINAL PHASE SITE WORK</v>
      </c>
      <c r="B33" s="96"/>
      <c r="C33" s="97">
        <f>'key dates'!D28</f>
        <v>13</v>
      </c>
      <c r="D33" s="274"/>
      <c r="E33" s="85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7"/>
      <c r="BA33" s="88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 t="s">
        <v>16</v>
      </c>
      <c r="BN33" s="86" t="s">
        <v>16</v>
      </c>
      <c r="BO33" s="86" t="s">
        <v>16</v>
      </c>
      <c r="BP33" s="86" t="s">
        <v>16</v>
      </c>
      <c r="BQ33" s="86" t="s">
        <v>16</v>
      </c>
      <c r="BR33" s="86" t="s">
        <v>16</v>
      </c>
      <c r="BS33" s="86" t="s">
        <v>16</v>
      </c>
      <c r="BT33" s="86" t="s">
        <v>16</v>
      </c>
      <c r="BU33" s="86" t="s">
        <v>16</v>
      </c>
      <c r="BV33" s="86" t="s">
        <v>16</v>
      </c>
      <c r="BW33" s="86" t="s">
        <v>16</v>
      </c>
      <c r="BX33" s="86" t="s">
        <v>16</v>
      </c>
      <c r="BY33" s="86" t="s">
        <v>16</v>
      </c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7"/>
      <c r="DA33" s="88"/>
      <c r="DB33" s="86"/>
      <c r="DC33" s="86"/>
      <c r="DD33" s="86"/>
      <c r="DE33" s="86"/>
      <c r="DF33" s="131"/>
      <c r="DG33" s="60">
        <f t="shared" si="110"/>
        <v>13</v>
      </c>
      <c r="DH33" s="60"/>
    </row>
    <row r="34" spans="1:112" s="146" customFormat="1" ht="20.100000000000001" customHeight="1" x14ac:dyDescent="0.25">
      <c r="A34" s="149" t="str">
        <f>'key dates'!A29</f>
        <v>SEMI-FINAL INSPECTION AND PUNCH-LISTS</v>
      </c>
      <c r="B34" s="150"/>
      <c r="C34" s="151">
        <f>'key dates'!D29</f>
        <v>2</v>
      </c>
      <c r="D34" s="152"/>
      <c r="E34" s="153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1"/>
      <c r="BA34" s="139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140"/>
      <c r="BU34" s="140"/>
      <c r="BV34" s="140"/>
      <c r="BW34" s="140"/>
      <c r="BX34" s="140"/>
      <c r="BY34" s="140"/>
      <c r="BZ34" s="140" t="s">
        <v>16</v>
      </c>
      <c r="CA34" s="140" t="s">
        <v>16</v>
      </c>
      <c r="CB34" s="140"/>
      <c r="CC34" s="140"/>
      <c r="CD34" s="140"/>
      <c r="CE34" s="140"/>
      <c r="CF34" s="140"/>
      <c r="CG34" s="140"/>
      <c r="CH34" s="140"/>
      <c r="CI34" s="140"/>
      <c r="CJ34" s="140"/>
      <c r="CK34" s="140"/>
      <c r="CL34" s="140"/>
      <c r="CM34" s="140"/>
      <c r="CN34" s="140"/>
      <c r="CO34" s="140"/>
      <c r="CP34" s="140"/>
      <c r="CQ34" s="140"/>
      <c r="CR34" s="140"/>
      <c r="CS34" s="140"/>
      <c r="CT34" s="140"/>
      <c r="CU34" s="140"/>
      <c r="CV34" s="140"/>
      <c r="CW34" s="140"/>
      <c r="CX34" s="140"/>
      <c r="CY34" s="140"/>
      <c r="CZ34" s="141"/>
      <c r="DA34" s="139"/>
      <c r="DB34" s="140"/>
      <c r="DC34" s="140"/>
      <c r="DD34" s="140"/>
      <c r="DE34" s="140"/>
      <c r="DF34" s="142"/>
      <c r="DG34" s="145">
        <f t="shared" si="110"/>
        <v>2</v>
      </c>
      <c r="DH34" s="145"/>
    </row>
    <row r="35" spans="1:112" s="1" customFormat="1" ht="20.100000000000001" customHeight="1" x14ac:dyDescent="0.25">
      <c r="A35" s="95" t="str">
        <f>'key dates'!A30</f>
        <v>DEPARTMENT VACATES TEMPORARY FACILITIES</v>
      </c>
      <c r="B35" s="96"/>
      <c r="C35" s="97">
        <f>'key dates'!D30</f>
        <v>1</v>
      </c>
      <c r="D35" s="274"/>
      <c r="E35" s="85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7"/>
      <c r="BA35" s="88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 t="s">
        <v>16</v>
      </c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7"/>
      <c r="DA35" s="88"/>
      <c r="DB35" s="86"/>
      <c r="DC35" s="86"/>
      <c r="DD35" s="86"/>
      <c r="DE35" s="86"/>
      <c r="DF35" s="131"/>
      <c r="DG35" s="60">
        <f t="shared" si="110"/>
        <v>1</v>
      </c>
      <c r="DH35" s="60"/>
    </row>
    <row r="36" spans="1:112" s="146" customFormat="1" ht="20.100000000000001" customHeight="1" x14ac:dyDescent="0.25">
      <c r="A36" s="149" t="str">
        <f>'key dates'!A31</f>
        <v>DEMOBILIZE TEMPORARY FACILITIES &amp; RESTORE SITE</v>
      </c>
      <c r="B36" s="150"/>
      <c r="C36" s="151">
        <f>'key dates'!D31</f>
        <v>1</v>
      </c>
      <c r="D36" s="152"/>
      <c r="E36" s="153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1"/>
      <c r="BA36" s="139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  <c r="BL36" s="140"/>
      <c r="BM36" s="140"/>
      <c r="BN36" s="140"/>
      <c r="BO36" s="140"/>
      <c r="BP36" s="140"/>
      <c r="BQ36" s="140"/>
      <c r="BR36" s="140"/>
      <c r="BS36" s="140"/>
      <c r="BT36" s="140"/>
      <c r="BU36" s="140"/>
      <c r="BV36" s="140"/>
      <c r="BW36" s="140"/>
      <c r="BX36" s="140"/>
      <c r="BY36" s="140"/>
      <c r="BZ36" s="140"/>
      <c r="CA36" s="140"/>
      <c r="CB36" s="140"/>
      <c r="CC36" s="140" t="s">
        <v>16</v>
      </c>
      <c r="CD36" s="140"/>
      <c r="CE36" s="140"/>
      <c r="CF36" s="140"/>
      <c r="CG36" s="140"/>
      <c r="CH36" s="140"/>
      <c r="CI36" s="140"/>
      <c r="CJ36" s="140"/>
      <c r="CK36" s="140"/>
      <c r="CL36" s="140"/>
      <c r="CM36" s="140"/>
      <c r="CN36" s="140"/>
      <c r="CO36" s="140"/>
      <c r="CP36" s="140"/>
      <c r="CQ36" s="140"/>
      <c r="CR36" s="140"/>
      <c r="CS36" s="140"/>
      <c r="CT36" s="140"/>
      <c r="CU36" s="140"/>
      <c r="CV36" s="140"/>
      <c r="CW36" s="140"/>
      <c r="CX36" s="140"/>
      <c r="CY36" s="140"/>
      <c r="CZ36" s="141"/>
      <c r="DA36" s="139"/>
      <c r="DB36" s="140"/>
      <c r="DC36" s="140"/>
      <c r="DD36" s="140"/>
      <c r="DE36" s="140"/>
      <c r="DF36" s="142"/>
      <c r="DG36" s="145">
        <f t="shared" si="110"/>
        <v>1</v>
      </c>
      <c r="DH36" s="145"/>
    </row>
    <row r="37" spans="1:112" s="1" customFormat="1" ht="20.100000000000001" customHeight="1" x14ac:dyDescent="0.25">
      <c r="A37" s="95" t="str">
        <f>'key dates'!A32</f>
        <v>CLOSEOUT DOCUMENTS</v>
      </c>
      <c r="B37" s="96"/>
      <c r="C37" s="97">
        <f>'key dates'!D32</f>
        <v>1</v>
      </c>
      <c r="D37" s="274"/>
      <c r="E37" s="85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7"/>
      <c r="BA37" s="88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 t="s">
        <v>16</v>
      </c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7"/>
      <c r="DA37" s="88"/>
      <c r="DB37" s="86"/>
      <c r="DC37" s="86"/>
      <c r="DD37" s="86"/>
      <c r="DE37" s="86"/>
      <c r="DF37" s="131"/>
      <c r="DG37" s="60">
        <f t="shared" ref="DG37:DG68" si="137">COUNTIF(D37:DF37,"=X")</f>
        <v>1</v>
      </c>
      <c r="DH37" s="60"/>
    </row>
    <row r="38" spans="1:112" s="146" customFormat="1" ht="20.100000000000001" customHeight="1" x14ac:dyDescent="0.25">
      <c r="A38" s="149">
        <f>'key dates'!A33</f>
        <v>0</v>
      </c>
      <c r="B38" s="150"/>
      <c r="C38" s="151">
        <f>'key dates'!D33</f>
        <v>0</v>
      </c>
      <c r="D38" s="152"/>
      <c r="E38" s="155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1"/>
      <c r="BA38" s="139"/>
      <c r="BB38" s="140"/>
      <c r="BC38" s="140"/>
      <c r="BD38" s="140"/>
      <c r="BE38" s="140"/>
      <c r="BF38" s="140"/>
      <c r="BG38" s="140"/>
      <c r="BH38" s="140"/>
      <c r="BI38" s="140"/>
      <c r="BJ38" s="140"/>
      <c r="BK38" s="140"/>
      <c r="BL38" s="140"/>
      <c r="BM38" s="140"/>
      <c r="BN38" s="140"/>
      <c r="BO38" s="140"/>
      <c r="BP38" s="140"/>
      <c r="BQ38" s="140"/>
      <c r="BR38" s="140"/>
      <c r="BS38" s="140"/>
      <c r="BT38" s="140"/>
      <c r="BU38" s="140"/>
      <c r="BV38" s="140"/>
      <c r="BW38" s="140"/>
      <c r="BX38" s="140"/>
      <c r="BY38" s="140"/>
      <c r="BZ38" s="140"/>
      <c r="CA38" s="140"/>
      <c r="CB38" s="140"/>
      <c r="CC38" s="140"/>
      <c r="CD38" s="140"/>
      <c r="CE38" s="140"/>
      <c r="CF38" s="140"/>
      <c r="CG38" s="140"/>
      <c r="CH38" s="140"/>
      <c r="CI38" s="140"/>
      <c r="CJ38" s="140"/>
      <c r="CK38" s="140"/>
      <c r="CL38" s="140"/>
      <c r="CM38" s="140"/>
      <c r="CN38" s="140"/>
      <c r="CO38" s="140"/>
      <c r="CP38" s="140"/>
      <c r="CQ38" s="140"/>
      <c r="CR38" s="140"/>
      <c r="CS38" s="140"/>
      <c r="CT38" s="140"/>
      <c r="CU38" s="140"/>
      <c r="CV38" s="140"/>
      <c r="CW38" s="140"/>
      <c r="CX38" s="140"/>
      <c r="CY38" s="140"/>
      <c r="CZ38" s="141"/>
      <c r="DA38" s="139"/>
      <c r="DB38" s="140"/>
      <c r="DC38" s="140"/>
      <c r="DD38" s="140"/>
      <c r="DE38" s="140"/>
      <c r="DF38" s="142"/>
      <c r="DG38" s="145">
        <f t="shared" si="137"/>
        <v>0</v>
      </c>
      <c r="DH38" s="145"/>
    </row>
    <row r="39" spans="1:112" s="1" customFormat="1" ht="20.100000000000001" customHeight="1" x14ac:dyDescent="0.25">
      <c r="A39" s="95">
        <f>'key dates'!A34</f>
        <v>0</v>
      </c>
      <c r="B39" s="96"/>
      <c r="C39" s="97">
        <f>'key dates'!D34</f>
        <v>0</v>
      </c>
      <c r="D39" s="274"/>
      <c r="E39" s="99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7"/>
      <c r="BA39" s="88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  <c r="CX39" s="86"/>
      <c r="CY39" s="86"/>
      <c r="CZ39" s="87"/>
      <c r="DA39" s="88"/>
      <c r="DB39" s="86"/>
      <c r="DC39" s="86"/>
      <c r="DD39" s="86"/>
      <c r="DE39" s="86"/>
      <c r="DF39" s="131"/>
      <c r="DG39" s="60">
        <f t="shared" si="137"/>
        <v>0</v>
      </c>
      <c r="DH39" s="60"/>
    </row>
    <row r="40" spans="1:112" s="146" customFormat="1" ht="20.100000000000001" customHeight="1" x14ac:dyDescent="0.25">
      <c r="A40" s="149">
        <f>'key dates'!A35</f>
        <v>0</v>
      </c>
      <c r="B40" s="150"/>
      <c r="C40" s="151">
        <f>'key dates'!D35</f>
        <v>0</v>
      </c>
      <c r="D40" s="152"/>
      <c r="E40" s="155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1"/>
      <c r="BA40" s="139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40"/>
      <c r="BQ40" s="140"/>
      <c r="BR40" s="140"/>
      <c r="BS40" s="140"/>
      <c r="BT40" s="140"/>
      <c r="BU40" s="140"/>
      <c r="BV40" s="140"/>
      <c r="BW40" s="140"/>
      <c r="BX40" s="140"/>
      <c r="BY40" s="140"/>
      <c r="BZ40" s="140"/>
      <c r="CA40" s="140"/>
      <c r="CB40" s="140"/>
      <c r="CC40" s="140"/>
      <c r="CD40" s="140"/>
      <c r="CE40" s="140"/>
      <c r="CF40" s="140"/>
      <c r="CG40" s="140"/>
      <c r="CH40" s="140"/>
      <c r="CI40" s="140"/>
      <c r="CJ40" s="140"/>
      <c r="CK40" s="140"/>
      <c r="CL40" s="140"/>
      <c r="CM40" s="140"/>
      <c r="CN40" s="140"/>
      <c r="CO40" s="140"/>
      <c r="CP40" s="140"/>
      <c r="CQ40" s="140"/>
      <c r="CR40" s="140"/>
      <c r="CS40" s="140"/>
      <c r="CT40" s="140"/>
      <c r="CU40" s="140"/>
      <c r="CV40" s="140"/>
      <c r="CW40" s="140"/>
      <c r="CX40" s="140"/>
      <c r="CY40" s="140"/>
      <c r="CZ40" s="141"/>
      <c r="DA40" s="139"/>
      <c r="DB40" s="140"/>
      <c r="DC40" s="140"/>
      <c r="DD40" s="140"/>
      <c r="DE40" s="140"/>
      <c r="DF40" s="142"/>
      <c r="DG40" s="145">
        <f t="shared" si="137"/>
        <v>0</v>
      </c>
      <c r="DH40" s="145"/>
    </row>
    <row r="41" spans="1:112" s="1" customFormat="1" ht="20.100000000000001" customHeight="1" x14ac:dyDescent="0.25">
      <c r="A41" s="95">
        <f>'key dates'!A36</f>
        <v>0</v>
      </c>
      <c r="B41" s="96"/>
      <c r="C41" s="97">
        <f>'key dates'!D36</f>
        <v>0</v>
      </c>
      <c r="D41" s="274"/>
      <c r="E41" s="99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7"/>
      <c r="BA41" s="88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7"/>
      <c r="DA41" s="88"/>
      <c r="DB41" s="86"/>
      <c r="DC41" s="86"/>
      <c r="DD41" s="86"/>
      <c r="DE41" s="86"/>
      <c r="DF41" s="131"/>
      <c r="DG41" s="60">
        <f t="shared" si="137"/>
        <v>0</v>
      </c>
      <c r="DH41" s="60"/>
    </row>
    <row r="42" spans="1:112" s="146" customFormat="1" ht="20.100000000000001" customHeight="1" x14ac:dyDescent="0.25">
      <c r="A42" s="149">
        <f>'key dates'!A37</f>
        <v>0</v>
      </c>
      <c r="B42" s="150"/>
      <c r="C42" s="151">
        <f>'key dates'!D37</f>
        <v>0</v>
      </c>
      <c r="D42" s="152"/>
      <c r="E42" s="153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1"/>
      <c r="BA42" s="139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  <c r="BL42" s="140"/>
      <c r="BM42" s="140"/>
      <c r="BN42" s="140"/>
      <c r="BO42" s="140"/>
      <c r="BP42" s="140"/>
      <c r="BQ42" s="140"/>
      <c r="BR42" s="140"/>
      <c r="BS42" s="140"/>
      <c r="BT42" s="140"/>
      <c r="BU42" s="140"/>
      <c r="BV42" s="140"/>
      <c r="BW42" s="140"/>
      <c r="BX42" s="140"/>
      <c r="BY42" s="140"/>
      <c r="BZ42" s="140"/>
      <c r="CA42" s="140"/>
      <c r="CB42" s="140"/>
      <c r="CC42" s="140"/>
      <c r="CD42" s="140"/>
      <c r="CE42" s="140"/>
      <c r="CF42" s="140"/>
      <c r="CG42" s="140"/>
      <c r="CH42" s="140"/>
      <c r="CI42" s="140"/>
      <c r="CJ42" s="140"/>
      <c r="CK42" s="140"/>
      <c r="CL42" s="140"/>
      <c r="CM42" s="140"/>
      <c r="CN42" s="140"/>
      <c r="CO42" s="140"/>
      <c r="CP42" s="140"/>
      <c r="CQ42" s="140"/>
      <c r="CR42" s="140"/>
      <c r="CS42" s="140"/>
      <c r="CT42" s="140"/>
      <c r="CU42" s="140"/>
      <c r="CV42" s="140"/>
      <c r="CW42" s="140"/>
      <c r="CX42" s="140"/>
      <c r="CY42" s="140"/>
      <c r="CZ42" s="141"/>
      <c r="DA42" s="139"/>
      <c r="DB42" s="140"/>
      <c r="DC42" s="140"/>
      <c r="DD42" s="140"/>
      <c r="DE42" s="140"/>
      <c r="DF42" s="142"/>
      <c r="DG42" s="145">
        <f t="shared" si="137"/>
        <v>0</v>
      </c>
      <c r="DH42" s="145"/>
    </row>
    <row r="43" spans="1:112" s="1" customFormat="1" ht="20.100000000000001" customHeight="1" x14ac:dyDescent="0.25">
      <c r="A43" s="95">
        <f>'key dates'!A38</f>
        <v>0</v>
      </c>
      <c r="B43" s="96"/>
      <c r="C43" s="97">
        <f>'key dates'!D38</f>
        <v>0</v>
      </c>
      <c r="D43" s="274"/>
      <c r="E43" s="85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7"/>
      <c r="BA43" s="88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6"/>
      <c r="CY43" s="86"/>
      <c r="CZ43" s="87"/>
      <c r="DA43" s="88"/>
      <c r="DB43" s="86"/>
      <c r="DC43" s="86"/>
      <c r="DD43" s="86"/>
      <c r="DE43" s="86"/>
      <c r="DF43" s="131"/>
      <c r="DG43" s="60">
        <f t="shared" si="137"/>
        <v>0</v>
      </c>
      <c r="DH43" s="60"/>
    </row>
    <row r="44" spans="1:112" s="146" customFormat="1" ht="20.100000000000001" customHeight="1" x14ac:dyDescent="0.25">
      <c r="A44" s="149">
        <f>'key dates'!A39</f>
        <v>0</v>
      </c>
      <c r="B44" s="150"/>
      <c r="C44" s="151">
        <f>'key dates'!D39</f>
        <v>0</v>
      </c>
      <c r="D44" s="152"/>
      <c r="E44" s="153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1"/>
      <c r="BA44" s="139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0"/>
      <c r="BX44" s="140"/>
      <c r="BY44" s="140"/>
      <c r="BZ44" s="140"/>
      <c r="CA44" s="140"/>
      <c r="CB44" s="140"/>
      <c r="CC44" s="140"/>
      <c r="CD44" s="140"/>
      <c r="CE44" s="140"/>
      <c r="CF44" s="140"/>
      <c r="CG44" s="140"/>
      <c r="CH44" s="140"/>
      <c r="CI44" s="140"/>
      <c r="CJ44" s="140"/>
      <c r="CK44" s="140"/>
      <c r="CL44" s="140"/>
      <c r="CM44" s="140"/>
      <c r="CN44" s="140"/>
      <c r="CO44" s="140"/>
      <c r="CP44" s="140"/>
      <c r="CQ44" s="140"/>
      <c r="CR44" s="140"/>
      <c r="CS44" s="140"/>
      <c r="CT44" s="140"/>
      <c r="CU44" s="140"/>
      <c r="CV44" s="140"/>
      <c r="CW44" s="140"/>
      <c r="CX44" s="140"/>
      <c r="CY44" s="140"/>
      <c r="CZ44" s="141"/>
      <c r="DA44" s="139"/>
      <c r="DB44" s="140"/>
      <c r="DC44" s="140"/>
      <c r="DD44" s="140"/>
      <c r="DE44" s="140"/>
      <c r="DF44" s="142"/>
      <c r="DG44" s="145">
        <f t="shared" si="137"/>
        <v>0</v>
      </c>
      <c r="DH44" s="145"/>
    </row>
    <row r="45" spans="1:112" s="1" customFormat="1" ht="20.100000000000001" customHeight="1" x14ac:dyDescent="0.25">
      <c r="A45" s="95">
        <f>'key dates'!A40</f>
        <v>0</v>
      </c>
      <c r="B45" s="96"/>
      <c r="C45" s="97">
        <f>'key dates'!D40</f>
        <v>0</v>
      </c>
      <c r="D45" s="274"/>
      <c r="E45" s="85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7"/>
      <c r="BA45" s="88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7"/>
      <c r="DA45" s="88"/>
      <c r="DB45" s="86"/>
      <c r="DC45" s="86"/>
      <c r="DD45" s="86"/>
      <c r="DE45" s="86"/>
      <c r="DF45" s="131"/>
      <c r="DG45" s="60">
        <f t="shared" si="137"/>
        <v>0</v>
      </c>
      <c r="DH45" s="60"/>
    </row>
    <row r="46" spans="1:112" s="146" customFormat="1" ht="20.100000000000001" customHeight="1" x14ac:dyDescent="0.25">
      <c r="A46" s="149">
        <f>'key dates'!A41</f>
        <v>0</v>
      </c>
      <c r="B46" s="150"/>
      <c r="C46" s="151">
        <f>'key dates'!D41</f>
        <v>0</v>
      </c>
      <c r="D46" s="152"/>
      <c r="E46" s="153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1"/>
      <c r="BA46" s="139"/>
      <c r="BB46" s="140"/>
      <c r="BC46" s="140"/>
      <c r="BD46" s="140"/>
      <c r="BE46" s="140"/>
      <c r="BF46" s="140"/>
      <c r="BG46" s="140"/>
      <c r="BH46" s="140"/>
      <c r="BI46" s="140"/>
      <c r="BJ46" s="140"/>
      <c r="BK46" s="140"/>
      <c r="BL46" s="140"/>
      <c r="BM46" s="140"/>
      <c r="BN46" s="140"/>
      <c r="BO46" s="140"/>
      <c r="BP46" s="140"/>
      <c r="BQ46" s="140"/>
      <c r="BR46" s="140"/>
      <c r="BS46" s="140"/>
      <c r="BT46" s="140"/>
      <c r="BU46" s="140"/>
      <c r="BV46" s="140"/>
      <c r="BW46" s="140"/>
      <c r="BX46" s="140"/>
      <c r="BY46" s="140"/>
      <c r="BZ46" s="140"/>
      <c r="CA46" s="140"/>
      <c r="CB46" s="140"/>
      <c r="CC46" s="140"/>
      <c r="CD46" s="140"/>
      <c r="CE46" s="140"/>
      <c r="CF46" s="140"/>
      <c r="CG46" s="140"/>
      <c r="CH46" s="140"/>
      <c r="CI46" s="140"/>
      <c r="CJ46" s="140"/>
      <c r="CK46" s="140"/>
      <c r="CL46" s="140"/>
      <c r="CM46" s="140"/>
      <c r="CN46" s="140"/>
      <c r="CO46" s="140"/>
      <c r="CP46" s="140"/>
      <c r="CQ46" s="140"/>
      <c r="CR46" s="140"/>
      <c r="CS46" s="140"/>
      <c r="CT46" s="140"/>
      <c r="CU46" s="140"/>
      <c r="CV46" s="140"/>
      <c r="CW46" s="140"/>
      <c r="CX46" s="140"/>
      <c r="CY46" s="140"/>
      <c r="CZ46" s="141"/>
      <c r="DA46" s="139"/>
      <c r="DB46" s="140"/>
      <c r="DC46" s="140"/>
      <c r="DD46" s="140"/>
      <c r="DE46" s="140"/>
      <c r="DF46" s="142"/>
      <c r="DG46" s="145">
        <f t="shared" si="137"/>
        <v>0</v>
      </c>
      <c r="DH46" s="145"/>
    </row>
    <row r="47" spans="1:112" s="1" customFormat="1" ht="20.100000000000001" customHeight="1" x14ac:dyDescent="0.25">
      <c r="A47" s="95">
        <f>'key dates'!A42</f>
        <v>0</v>
      </c>
      <c r="B47" s="96"/>
      <c r="C47" s="97">
        <f>'key dates'!D42</f>
        <v>0</v>
      </c>
      <c r="D47" s="274"/>
      <c r="E47" s="85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7"/>
      <c r="BA47" s="88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  <c r="CE47" s="86"/>
      <c r="CF47" s="86"/>
      <c r="CG47" s="86"/>
      <c r="CH47" s="86"/>
      <c r="CI47" s="86"/>
      <c r="CJ47" s="86"/>
      <c r="CK47" s="86"/>
      <c r="CL47" s="86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7"/>
      <c r="DA47" s="88"/>
      <c r="DB47" s="86"/>
      <c r="DC47" s="86"/>
      <c r="DD47" s="86"/>
      <c r="DE47" s="86"/>
      <c r="DF47" s="131"/>
      <c r="DG47" s="60">
        <f t="shared" si="137"/>
        <v>0</v>
      </c>
      <c r="DH47" s="60"/>
    </row>
    <row r="48" spans="1:112" s="146" customFormat="1" ht="20.100000000000001" customHeight="1" x14ac:dyDescent="0.25">
      <c r="A48" s="149">
        <f>'key dates'!A43</f>
        <v>0</v>
      </c>
      <c r="B48" s="150"/>
      <c r="C48" s="151">
        <f>'key dates'!D43</f>
        <v>0</v>
      </c>
      <c r="D48" s="152"/>
      <c r="E48" s="153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1"/>
      <c r="BA48" s="139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  <c r="BL48" s="140"/>
      <c r="BM48" s="140"/>
      <c r="BN48" s="140"/>
      <c r="BO48" s="140"/>
      <c r="BP48" s="140"/>
      <c r="BQ48" s="140"/>
      <c r="BR48" s="140"/>
      <c r="BS48" s="140"/>
      <c r="BT48" s="140"/>
      <c r="BU48" s="140"/>
      <c r="BV48" s="140"/>
      <c r="BW48" s="140"/>
      <c r="BX48" s="140"/>
      <c r="BY48" s="140"/>
      <c r="BZ48" s="140"/>
      <c r="CA48" s="140"/>
      <c r="CB48" s="140"/>
      <c r="CC48" s="140"/>
      <c r="CD48" s="140"/>
      <c r="CE48" s="140"/>
      <c r="CF48" s="140"/>
      <c r="CG48" s="140"/>
      <c r="CH48" s="140"/>
      <c r="CI48" s="140"/>
      <c r="CJ48" s="140"/>
      <c r="CK48" s="140"/>
      <c r="CL48" s="140"/>
      <c r="CM48" s="140"/>
      <c r="CN48" s="140"/>
      <c r="CO48" s="140"/>
      <c r="CP48" s="140"/>
      <c r="CQ48" s="140"/>
      <c r="CR48" s="140"/>
      <c r="CS48" s="140"/>
      <c r="CT48" s="140"/>
      <c r="CU48" s="140"/>
      <c r="CV48" s="140"/>
      <c r="CW48" s="140"/>
      <c r="CX48" s="140"/>
      <c r="CY48" s="140"/>
      <c r="CZ48" s="141"/>
      <c r="DA48" s="139"/>
      <c r="DB48" s="140"/>
      <c r="DC48" s="140"/>
      <c r="DD48" s="140"/>
      <c r="DE48" s="140"/>
      <c r="DF48" s="142"/>
      <c r="DG48" s="145">
        <f t="shared" si="137"/>
        <v>0</v>
      </c>
      <c r="DH48" s="145"/>
    </row>
    <row r="49" spans="1:112" s="1" customFormat="1" ht="20.100000000000001" customHeight="1" x14ac:dyDescent="0.25">
      <c r="A49" s="95">
        <f>'key dates'!A44</f>
        <v>0</v>
      </c>
      <c r="B49" s="96"/>
      <c r="C49" s="97">
        <f>'key dates'!D44</f>
        <v>0</v>
      </c>
      <c r="D49" s="274"/>
      <c r="E49" s="85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7"/>
      <c r="BA49" s="88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86"/>
      <c r="CH49" s="86"/>
      <c r="CI49" s="86"/>
      <c r="CJ49" s="86"/>
      <c r="CK49" s="86"/>
      <c r="CL49" s="86"/>
      <c r="CM49" s="86"/>
      <c r="CN49" s="86"/>
      <c r="CO49" s="86"/>
      <c r="CP49" s="86"/>
      <c r="CQ49" s="86"/>
      <c r="CR49" s="86"/>
      <c r="CS49" s="86"/>
      <c r="CT49" s="86"/>
      <c r="CU49" s="86"/>
      <c r="CV49" s="86"/>
      <c r="CW49" s="86"/>
      <c r="CX49" s="86"/>
      <c r="CY49" s="86"/>
      <c r="CZ49" s="87"/>
      <c r="DA49" s="88"/>
      <c r="DB49" s="86"/>
      <c r="DC49" s="86"/>
      <c r="DD49" s="86"/>
      <c r="DE49" s="86"/>
      <c r="DF49" s="131"/>
      <c r="DG49" s="60">
        <f t="shared" si="137"/>
        <v>0</v>
      </c>
      <c r="DH49" s="60"/>
    </row>
    <row r="50" spans="1:112" s="146" customFormat="1" ht="20.100000000000001" customHeight="1" x14ac:dyDescent="0.25">
      <c r="A50" s="157">
        <f>'key dates'!A45</f>
        <v>0</v>
      </c>
      <c r="B50" s="158"/>
      <c r="C50" s="159">
        <f>'key dates'!D45</f>
        <v>0</v>
      </c>
      <c r="D50" s="152"/>
      <c r="E50" s="160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3"/>
      <c r="BA50" s="164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1"/>
      <c r="BQ50" s="161"/>
      <c r="BR50" s="161"/>
      <c r="BS50" s="161"/>
      <c r="BT50" s="161"/>
      <c r="BU50" s="161"/>
      <c r="BV50" s="161"/>
      <c r="BW50" s="161"/>
      <c r="BX50" s="161"/>
      <c r="BY50" s="161"/>
      <c r="BZ50" s="161"/>
      <c r="CA50" s="161"/>
      <c r="CB50" s="161"/>
      <c r="CC50" s="161"/>
      <c r="CD50" s="161"/>
      <c r="CE50" s="161"/>
      <c r="CF50" s="161"/>
      <c r="CG50" s="161"/>
      <c r="CH50" s="161"/>
      <c r="CI50" s="161"/>
      <c r="CJ50" s="161"/>
      <c r="CK50" s="161"/>
      <c r="CL50" s="161"/>
      <c r="CM50" s="161"/>
      <c r="CN50" s="161"/>
      <c r="CO50" s="161"/>
      <c r="CP50" s="161"/>
      <c r="CQ50" s="161"/>
      <c r="CR50" s="161"/>
      <c r="CS50" s="161"/>
      <c r="CT50" s="161"/>
      <c r="CU50" s="161"/>
      <c r="CV50" s="161"/>
      <c r="CW50" s="161"/>
      <c r="CX50" s="161"/>
      <c r="CY50" s="161"/>
      <c r="CZ50" s="163"/>
      <c r="DA50" s="164"/>
      <c r="DB50" s="161"/>
      <c r="DC50" s="161"/>
      <c r="DD50" s="161"/>
      <c r="DE50" s="161"/>
      <c r="DF50" s="165"/>
      <c r="DG50" s="145">
        <f t="shared" si="137"/>
        <v>0</v>
      </c>
      <c r="DH50" s="145"/>
    </row>
    <row r="51" spans="1:112" s="1" customFormat="1" ht="20.100000000000001" customHeight="1" x14ac:dyDescent="0.25">
      <c r="A51" s="101">
        <f>'key dates'!A46</f>
        <v>0</v>
      </c>
      <c r="B51" s="102"/>
      <c r="C51" s="103">
        <f>'key dates'!D46</f>
        <v>0</v>
      </c>
      <c r="D51" s="274"/>
      <c r="E51" s="104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7"/>
      <c r="BA51" s="108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5"/>
      <c r="BV51" s="105"/>
      <c r="BW51" s="105"/>
      <c r="BX51" s="105"/>
      <c r="BY51" s="105"/>
      <c r="BZ51" s="105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  <c r="CQ51" s="105"/>
      <c r="CR51" s="105"/>
      <c r="CS51" s="105"/>
      <c r="CT51" s="105"/>
      <c r="CU51" s="105"/>
      <c r="CV51" s="105"/>
      <c r="CW51" s="105"/>
      <c r="CX51" s="105"/>
      <c r="CY51" s="105"/>
      <c r="CZ51" s="107"/>
      <c r="DA51" s="108"/>
      <c r="DB51" s="105"/>
      <c r="DC51" s="105"/>
      <c r="DD51" s="105"/>
      <c r="DE51" s="105"/>
      <c r="DF51" s="133"/>
      <c r="DG51" s="60">
        <f t="shared" si="137"/>
        <v>0</v>
      </c>
      <c r="DH51" s="60"/>
    </row>
    <row r="52" spans="1:112" s="146" customFormat="1" ht="20.100000000000001" customHeight="1" x14ac:dyDescent="0.25">
      <c r="A52" s="157">
        <f>'key dates'!A47</f>
        <v>0</v>
      </c>
      <c r="B52" s="158"/>
      <c r="C52" s="159">
        <f>'key dates'!D47</f>
        <v>0</v>
      </c>
      <c r="D52" s="152"/>
      <c r="E52" s="160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3"/>
      <c r="BA52" s="164"/>
      <c r="BB52" s="161"/>
      <c r="BC52" s="161"/>
      <c r="BD52" s="161"/>
      <c r="BE52" s="161"/>
      <c r="BF52" s="161"/>
      <c r="BG52" s="161"/>
      <c r="BH52" s="161"/>
      <c r="BI52" s="161"/>
      <c r="BJ52" s="161"/>
      <c r="BK52" s="161"/>
      <c r="BL52" s="161"/>
      <c r="BM52" s="161"/>
      <c r="BN52" s="161"/>
      <c r="BO52" s="161"/>
      <c r="BP52" s="161"/>
      <c r="BQ52" s="161"/>
      <c r="BR52" s="161"/>
      <c r="BS52" s="161"/>
      <c r="BT52" s="161"/>
      <c r="BU52" s="161"/>
      <c r="BV52" s="161"/>
      <c r="BW52" s="161"/>
      <c r="BX52" s="161"/>
      <c r="BY52" s="161"/>
      <c r="BZ52" s="161"/>
      <c r="CA52" s="161"/>
      <c r="CB52" s="161"/>
      <c r="CC52" s="161"/>
      <c r="CD52" s="161"/>
      <c r="CE52" s="161"/>
      <c r="CF52" s="161"/>
      <c r="CG52" s="161"/>
      <c r="CH52" s="161"/>
      <c r="CI52" s="161"/>
      <c r="CJ52" s="161"/>
      <c r="CK52" s="161"/>
      <c r="CL52" s="161"/>
      <c r="CM52" s="161"/>
      <c r="CN52" s="161"/>
      <c r="CO52" s="161"/>
      <c r="CP52" s="161"/>
      <c r="CQ52" s="161"/>
      <c r="CR52" s="161"/>
      <c r="CS52" s="161"/>
      <c r="CT52" s="161"/>
      <c r="CU52" s="161"/>
      <c r="CV52" s="161"/>
      <c r="CW52" s="161"/>
      <c r="CX52" s="161"/>
      <c r="CY52" s="161"/>
      <c r="CZ52" s="163"/>
      <c r="DA52" s="164"/>
      <c r="DB52" s="161"/>
      <c r="DC52" s="161"/>
      <c r="DD52" s="161"/>
      <c r="DE52" s="161"/>
      <c r="DF52" s="165"/>
      <c r="DG52" s="145">
        <f t="shared" si="137"/>
        <v>0</v>
      </c>
      <c r="DH52" s="145"/>
    </row>
    <row r="53" spans="1:112" s="1" customFormat="1" ht="20.100000000000001" customHeight="1" x14ac:dyDescent="0.25">
      <c r="A53" s="101">
        <f>'key dates'!A48</f>
        <v>0</v>
      </c>
      <c r="B53" s="102"/>
      <c r="C53" s="103">
        <f>'key dates'!D48</f>
        <v>0</v>
      </c>
      <c r="D53" s="274"/>
      <c r="E53" s="104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7"/>
      <c r="BA53" s="108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5"/>
      <c r="BQ53" s="105"/>
      <c r="BR53" s="105"/>
      <c r="BS53" s="105"/>
      <c r="BT53" s="105"/>
      <c r="BU53" s="105"/>
      <c r="BV53" s="105"/>
      <c r="BW53" s="105"/>
      <c r="BX53" s="105"/>
      <c r="BY53" s="105"/>
      <c r="BZ53" s="105"/>
      <c r="CA53" s="105"/>
      <c r="CB53" s="105"/>
      <c r="CC53" s="105"/>
      <c r="CD53" s="105"/>
      <c r="CE53" s="105"/>
      <c r="CF53" s="105"/>
      <c r="CG53" s="105"/>
      <c r="CH53" s="105"/>
      <c r="CI53" s="105"/>
      <c r="CJ53" s="105"/>
      <c r="CK53" s="105"/>
      <c r="CL53" s="105"/>
      <c r="CM53" s="105"/>
      <c r="CN53" s="105"/>
      <c r="CO53" s="105"/>
      <c r="CP53" s="105"/>
      <c r="CQ53" s="105"/>
      <c r="CR53" s="105"/>
      <c r="CS53" s="105"/>
      <c r="CT53" s="105"/>
      <c r="CU53" s="105"/>
      <c r="CV53" s="105"/>
      <c r="CW53" s="105"/>
      <c r="CX53" s="105"/>
      <c r="CY53" s="105"/>
      <c r="CZ53" s="107"/>
      <c r="DA53" s="108"/>
      <c r="DB53" s="105"/>
      <c r="DC53" s="105"/>
      <c r="DD53" s="105"/>
      <c r="DE53" s="105"/>
      <c r="DF53" s="133"/>
      <c r="DG53" s="60">
        <f t="shared" si="137"/>
        <v>0</v>
      </c>
      <c r="DH53" s="60"/>
    </row>
    <row r="54" spans="1:112" s="146" customFormat="1" ht="20.100000000000001" customHeight="1" x14ac:dyDescent="0.25">
      <c r="A54" s="157">
        <f>'key dates'!A49</f>
        <v>0</v>
      </c>
      <c r="B54" s="158"/>
      <c r="C54" s="159">
        <f>'key dates'!D49</f>
        <v>0</v>
      </c>
      <c r="D54" s="152"/>
      <c r="E54" s="160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1"/>
      <c r="AF54" s="161"/>
      <c r="AG54" s="161"/>
      <c r="AH54" s="161"/>
      <c r="AI54" s="161"/>
      <c r="AJ54" s="161"/>
      <c r="AK54" s="161"/>
      <c r="AL54" s="161"/>
      <c r="AM54" s="161"/>
      <c r="AN54" s="161"/>
      <c r="AO54" s="161"/>
      <c r="AP54" s="161"/>
      <c r="AQ54" s="161"/>
      <c r="AR54" s="161"/>
      <c r="AS54" s="161"/>
      <c r="AT54" s="161"/>
      <c r="AU54" s="161"/>
      <c r="AV54" s="161"/>
      <c r="AW54" s="161"/>
      <c r="AX54" s="161"/>
      <c r="AY54" s="161"/>
      <c r="AZ54" s="163"/>
      <c r="BA54" s="164"/>
      <c r="BB54" s="161"/>
      <c r="BC54" s="161"/>
      <c r="BD54" s="161"/>
      <c r="BE54" s="161"/>
      <c r="BF54" s="161"/>
      <c r="BG54" s="161"/>
      <c r="BH54" s="161"/>
      <c r="BI54" s="161"/>
      <c r="BJ54" s="161"/>
      <c r="BK54" s="161"/>
      <c r="BL54" s="161"/>
      <c r="BM54" s="161"/>
      <c r="BN54" s="161"/>
      <c r="BO54" s="161"/>
      <c r="BP54" s="161"/>
      <c r="BQ54" s="161"/>
      <c r="BR54" s="161"/>
      <c r="BS54" s="161"/>
      <c r="BT54" s="161"/>
      <c r="BU54" s="161"/>
      <c r="BV54" s="161"/>
      <c r="BW54" s="161"/>
      <c r="BX54" s="161"/>
      <c r="BY54" s="161"/>
      <c r="BZ54" s="161"/>
      <c r="CA54" s="161"/>
      <c r="CB54" s="161"/>
      <c r="CC54" s="161"/>
      <c r="CD54" s="161"/>
      <c r="CE54" s="161"/>
      <c r="CF54" s="161"/>
      <c r="CG54" s="161"/>
      <c r="CH54" s="161"/>
      <c r="CI54" s="161"/>
      <c r="CJ54" s="161"/>
      <c r="CK54" s="161"/>
      <c r="CL54" s="161"/>
      <c r="CM54" s="161"/>
      <c r="CN54" s="161"/>
      <c r="CO54" s="161"/>
      <c r="CP54" s="161"/>
      <c r="CQ54" s="161"/>
      <c r="CR54" s="161"/>
      <c r="CS54" s="161"/>
      <c r="CT54" s="161"/>
      <c r="CU54" s="161"/>
      <c r="CV54" s="161"/>
      <c r="CW54" s="161"/>
      <c r="CX54" s="161"/>
      <c r="CY54" s="161"/>
      <c r="CZ54" s="163"/>
      <c r="DA54" s="164"/>
      <c r="DB54" s="161"/>
      <c r="DC54" s="161"/>
      <c r="DD54" s="161"/>
      <c r="DE54" s="161"/>
      <c r="DF54" s="165"/>
      <c r="DG54" s="145">
        <f t="shared" si="137"/>
        <v>0</v>
      </c>
      <c r="DH54" s="145"/>
    </row>
    <row r="55" spans="1:112" s="1" customFormat="1" ht="20.100000000000001" customHeight="1" x14ac:dyDescent="0.25">
      <c r="A55" s="101">
        <f>'key dates'!A50</f>
        <v>0</v>
      </c>
      <c r="B55" s="102"/>
      <c r="C55" s="103">
        <f>'key dates'!D50</f>
        <v>0</v>
      </c>
      <c r="D55" s="274"/>
      <c r="E55" s="104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7"/>
      <c r="BA55" s="108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5"/>
      <c r="BN55" s="105"/>
      <c r="BO55" s="105"/>
      <c r="BP55" s="105"/>
      <c r="BQ55" s="105"/>
      <c r="BR55" s="105"/>
      <c r="BS55" s="105"/>
      <c r="BT55" s="105"/>
      <c r="BU55" s="105"/>
      <c r="BV55" s="105"/>
      <c r="BW55" s="105"/>
      <c r="BX55" s="105"/>
      <c r="BY55" s="105"/>
      <c r="BZ55" s="105"/>
      <c r="CA55" s="105"/>
      <c r="CB55" s="105"/>
      <c r="CC55" s="105"/>
      <c r="CD55" s="105"/>
      <c r="CE55" s="105"/>
      <c r="CF55" s="105"/>
      <c r="CG55" s="105"/>
      <c r="CH55" s="105"/>
      <c r="CI55" s="105"/>
      <c r="CJ55" s="105"/>
      <c r="CK55" s="105"/>
      <c r="CL55" s="105"/>
      <c r="CM55" s="105"/>
      <c r="CN55" s="105"/>
      <c r="CO55" s="105"/>
      <c r="CP55" s="105"/>
      <c r="CQ55" s="105"/>
      <c r="CR55" s="105"/>
      <c r="CS55" s="105"/>
      <c r="CT55" s="105"/>
      <c r="CU55" s="105"/>
      <c r="CV55" s="105"/>
      <c r="CW55" s="105"/>
      <c r="CX55" s="105"/>
      <c r="CY55" s="105"/>
      <c r="CZ55" s="107"/>
      <c r="DA55" s="108"/>
      <c r="DB55" s="105"/>
      <c r="DC55" s="105"/>
      <c r="DD55" s="105"/>
      <c r="DE55" s="105"/>
      <c r="DF55" s="133"/>
      <c r="DG55" s="60">
        <f t="shared" si="137"/>
        <v>0</v>
      </c>
      <c r="DH55" s="60"/>
    </row>
    <row r="56" spans="1:112" s="146" customFormat="1" ht="20.100000000000001" customHeight="1" x14ac:dyDescent="0.25">
      <c r="A56" s="157">
        <f>'key dates'!A51</f>
        <v>0</v>
      </c>
      <c r="B56" s="158"/>
      <c r="C56" s="159">
        <f>'key dates'!D51</f>
        <v>0</v>
      </c>
      <c r="D56" s="152"/>
      <c r="E56" s="160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3"/>
      <c r="BA56" s="164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  <c r="BM56" s="161"/>
      <c r="BN56" s="161"/>
      <c r="BO56" s="161"/>
      <c r="BP56" s="161"/>
      <c r="BQ56" s="161"/>
      <c r="BR56" s="161"/>
      <c r="BS56" s="161"/>
      <c r="BT56" s="161"/>
      <c r="BU56" s="161"/>
      <c r="BV56" s="161"/>
      <c r="BW56" s="161"/>
      <c r="BX56" s="161"/>
      <c r="BY56" s="161"/>
      <c r="BZ56" s="161"/>
      <c r="CA56" s="161"/>
      <c r="CB56" s="161"/>
      <c r="CC56" s="161"/>
      <c r="CD56" s="161"/>
      <c r="CE56" s="161"/>
      <c r="CF56" s="161"/>
      <c r="CG56" s="161"/>
      <c r="CH56" s="161"/>
      <c r="CI56" s="161"/>
      <c r="CJ56" s="161"/>
      <c r="CK56" s="161"/>
      <c r="CL56" s="161"/>
      <c r="CM56" s="161"/>
      <c r="CN56" s="161"/>
      <c r="CO56" s="161"/>
      <c r="CP56" s="161"/>
      <c r="CQ56" s="161"/>
      <c r="CR56" s="161"/>
      <c r="CS56" s="161"/>
      <c r="CT56" s="161"/>
      <c r="CU56" s="161"/>
      <c r="CV56" s="161"/>
      <c r="CW56" s="161"/>
      <c r="CX56" s="161"/>
      <c r="CY56" s="161"/>
      <c r="CZ56" s="163"/>
      <c r="DA56" s="164"/>
      <c r="DB56" s="161"/>
      <c r="DC56" s="161"/>
      <c r="DD56" s="161"/>
      <c r="DE56" s="161"/>
      <c r="DF56" s="165"/>
      <c r="DG56" s="145">
        <f t="shared" si="137"/>
        <v>0</v>
      </c>
      <c r="DH56" s="145"/>
    </row>
    <row r="57" spans="1:112" s="1" customFormat="1" ht="20.100000000000001" customHeight="1" x14ac:dyDescent="0.25">
      <c r="A57" s="101">
        <f>'key dates'!A52</f>
        <v>0</v>
      </c>
      <c r="B57" s="102"/>
      <c r="C57" s="103">
        <f>'key dates'!D52</f>
        <v>0</v>
      </c>
      <c r="D57" s="274"/>
      <c r="E57" s="104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AZ57" s="107"/>
      <c r="BA57" s="108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BL57" s="105"/>
      <c r="BM57" s="105"/>
      <c r="BN57" s="105"/>
      <c r="BO57" s="105"/>
      <c r="BP57" s="105"/>
      <c r="BQ57" s="105"/>
      <c r="BR57" s="105"/>
      <c r="BS57" s="105"/>
      <c r="BT57" s="105"/>
      <c r="BU57" s="105"/>
      <c r="BV57" s="105"/>
      <c r="BW57" s="105"/>
      <c r="BX57" s="105"/>
      <c r="BY57" s="105"/>
      <c r="BZ57" s="105"/>
      <c r="CA57" s="105"/>
      <c r="CB57" s="105"/>
      <c r="CC57" s="105"/>
      <c r="CD57" s="105"/>
      <c r="CE57" s="105"/>
      <c r="CF57" s="105"/>
      <c r="CG57" s="105"/>
      <c r="CH57" s="105"/>
      <c r="CI57" s="105"/>
      <c r="CJ57" s="105"/>
      <c r="CK57" s="105"/>
      <c r="CL57" s="105"/>
      <c r="CM57" s="105"/>
      <c r="CN57" s="105"/>
      <c r="CO57" s="105"/>
      <c r="CP57" s="105"/>
      <c r="CQ57" s="105"/>
      <c r="CR57" s="105"/>
      <c r="CS57" s="105"/>
      <c r="CT57" s="105"/>
      <c r="CU57" s="105"/>
      <c r="CV57" s="105"/>
      <c r="CW57" s="105"/>
      <c r="CX57" s="105"/>
      <c r="CY57" s="105"/>
      <c r="CZ57" s="107"/>
      <c r="DA57" s="108"/>
      <c r="DB57" s="105"/>
      <c r="DC57" s="105"/>
      <c r="DD57" s="105"/>
      <c r="DE57" s="105"/>
      <c r="DF57" s="133"/>
      <c r="DG57" s="60">
        <f t="shared" si="137"/>
        <v>0</v>
      </c>
      <c r="DH57" s="60"/>
    </row>
    <row r="58" spans="1:112" s="146" customFormat="1" ht="20.100000000000001" customHeight="1" x14ac:dyDescent="0.25">
      <c r="A58" s="157">
        <f>'key dates'!A53</f>
        <v>0</v>
      </c>
      <c r="B58" s="158"/>
      <c r="C58" s="159">
        <f>'key dates'!D53</f>
        <v>0</v>
      </c>
      <c r="D58" s="152"/>
      <c r="E58" s="160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3"/>
      <c r="BA58" s="164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161"/>
      <c r="BO58" s="161"/>
      <c r="BP58" s="161"/>
      <c r="BQ58" s="161"/>
      <c r="BR58" s="161"/>
      <c r="BS58" s="161"/>
      <c r="BT58" s="161"/>
      <c r="BU58" s="161"/>
      <c r="BV58" s="161"/>
      <c r="BW58" s="161"/>
      <c r="BX58" s="161"/>
      <c r="BY58" s="161"/>
      <c r="BZ58" s="161"/>
      <c r="CA58" s="161"/>
      <c r="CB58" s="161"/>
      <c r="CC58" s="161"/>
      <c r="CD58" s="161"/>
      <c r="CE58" s="161"/>
      <c r="CF58" s="161"/>
      <c r="CG58" s="161"/>
      <c r="CH58" s="161"/>
      <c r="CI58" s="161"/>
      <c r="CJ58" s="161"/>
      <c r="CK58" s="161"/>
      <c r="CL58" s="161"/>
      <c r="CM58" s="161"/>
      <c r="CN58" s="161"/>
      <c r="CO58" s="161"/>
      <c r="CP58" s="161"/>
      <c r="CQ58" s="161"/>
      <c r="CR58" s="161"/>
      <c r="CS58" s="161"/>
      <c r="CT58" s="161"/>
      <c r="CU58" s="161"/>
      <c r="CV58" s="161"/>
      <c r="CW58" s="161"/>
      <c r="CX58" s="161"/>
      <c r="CY58" s="161"/>
      <c r="CZ58" s="163"/>
      <c r="DA58" s="164"/>
      <c r="DB58" s="161"/>
      <c r="DC58" s="161"/>
      <c r="DD58" s="161"/>
      <c r="DE58" s="161"/>
      <c r="DF58" s="165"/>
      <c r="DG58" s="145">
        <f t="shared" si="137"/>
        <v>0</v>
      </c>
      <c r="DH58" s="145"/>
    </row>
    <row r="59" spans="1:112" s="1" customFormat="1" ht="20.100000000000001" customHeight="1" x14ac:dyDescent="0.25">
      <c r="A59" s="101">
        <f>'key dates'!A54</f>
        <v>0</v>
      </c>
      <c r="B59" s="102"/>
      <c r="C59" s="103">
        <f>'key dates'!D54</f>
        <v>0</v>
      </c>
      <c r="D59" s="274"/>
      <c r="E59" s="104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7"/>
      <c r="BA59" s="108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R59" s="105"/>
      <c r="BS59" s="105"/>
      <c r="BT59" s="105"/>
      <c r="BU59" s="105"/>
      <c r="BV59" s="105"/>
      <c r="BW59" s="105"/>
      <c r="BX59" s="105"/>
      <c r="BY59" s="105"/>
      <c r="BZ59" s="105"/>
      <c r="CA59" s="105"/>
      <c r="CB59" s="105"/>
      <c r="CC59" s="105"/>
      <c r="CD59" s="105"/>
      <c r="CE59" s="105"/>
      <c r="CF59" s="105"/>
      <c r="CG59" s="105"/>
      <c r="CH59" s="105"/>
      <c r="CI59" s="105"/>
      <c r="CJ59" s="105"/>
      <c r="CK59" s="105"/>
      <c r="CL59" s="105"/>
      <c r="CM59" s="105"/>
      <c r="CN59" s="105"/>
      <c r="CO59" s="105"/>
      <c r="CP59" s="105"/>
      <c r="CQ59" s="105"/>
      <c r="CR59" s="105"/>
      <c r="CS59" s="105"/>
      <c r="CT59" s="105"/>
      <c r="CU59" s="105"/>
      <c r="CV59" s="105"/>
      <c r="CW59" s="105"/>
      <c r="CX59" s="105"/>
      <c r="CY59" s="105"/>
      <c r="CZ59" s="107"/>
      <c r="DA59" s="108"/>
      <c r="DB59" s="105"/>
      <c r="DC59" s="105"/>
      <c r="DD59" s="105"/>
      <c r="DE59" s="105"/>
      <c r="DF59" s="133"/>
      <c r="DG59" s="60">
        <f t="shared" si="137"/>
        <v>0</v>
      </c>
      <c r="DH59" s="60"/>
    </row>
    <row r="60" spans="1:112" s="146" customFormat="1" ht="20.100000000000001" customHeight="1" x14ac:dyDescent="0.25">
      <c r="A60" s="157">
        <f>'key dates'!A55</f>
        <v>0</v>
      </c>
      <c r="B60" s="158"/>
      <c r="C60" s="159">
        <f>'key dates'!D55</f>
        <v>0</v>
      </c>
      <c r="D60" s="152"/>
      <c r="E60" s="160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3"/>
      <c r="BA60" s="164"/>
      <c r="BB60" s="161"/>
      <c r="BC60" s="161"/>
      <c r="BD60" s="161"/>
      <c r="BE60" s="161"/>
      <c r="BF60" s="161"/>
      <c r="BG60" s="161"/>
      <c r="BH60" s="161"/>
      <c r="BI60" s="161"/>
      <c r="BJ60" s="161"/>
      <c r="BK60" s="161"/>
      <c r="BL60" s="161"/>
      <c r="BM60" s="161"/>
      <c r="BN60" s="161"/>
      <c r="BO60" s="161"/>
      <c r="BP60" s="161"/>
      <c r="BQ60" s="161"/>
      <c r="BR60" s="161"/>
      <c r="BS60" s="161"/>
      <c r="BT60" s="161"/>
      <c r="BU60" s="161"/>
      <c r="BV60" s="161"/>
      <c r="BW60" s="161"/>
      <c r="BX60" s="161"/>
      <c r="BY60" s="161"/>
      <c r="BZ60" s="161"/>
      <c r="CA60" s="161"/>
      <c r="CB60" s="161"/>
      <c r="CC60" s="161"/>
      <c r="CD60" s="161"/>
      <c r="CE60" s="161"/>
      <c r="CF60" s="161"/>
      <c r="CG60" s="161"/>
      <c r="CH60" s="161"/>
      <c r="CI60" s="161"/>
      <c r="CJ60" s="161"/>
      <c r="CK60" s="161"/>
      <c r="CL60" s="161"/>
      <c r="CM60" s="161"/>
      <c r="CN60" s="161"/>
      <c r="CO60" s="161"/>
      <c r="CP60" s="161"/>
      <c r="CQ60" s="161"/>
      <c r="CR60" s="161"/>
      <c r="CS60" s="161"/>
      <c r="CT60" s="161"/>
      <c r="CU60" s="161"/>
      <c r="CV60" s="161"/>
      <c r="CW60" s="161"/>
      <c r="CX60" s="161"/>
      <c r="CY60" s="161"/>
      <c r="CZ60" s="163"/>
      <c r="DA60" s="164"/>
      <c r="DB60" s="161"/>
      <c r="DC60" s="161"/>
      <c r="DD60" s="161"/>
      <c r="DE60" s="161"/>
      <c r="DF60" s="165"/>
      <c r="DG60" s="145">
        <f t="shared" si="137"/>
        <v>0</v>
      </c>
      <c r="DH60" s="145"/>
    </row>
    <row r="61" spans="1:112" s="1" customFormat="1" ht="20.100000000000001" customHeight="1" x14ac:dyDescent="0.25">
      <c r="A61" s="101">
        <f>'key dates'!A56</f>
        <v>0</v>
      </c>
      <c r="B61" s="102"/>
      <c r="C61" s="103">
        <f>'key dates'!D56</f>
        <v>0</v>
      </c>
      <c r="D61" s="274"/>
      <c r="E61" s="104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7"/>
      <c r="BA61" s="108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5"/>
      <c r="BN61" s="105"/>
      <c r="BO61" s="105"/>
      <c r="BP61" s="105"/>
      <c r="BQ61" s="105"/>
      <c r="BR61" s="105"/>
      <c r="BS61" s="105"/>
      <c r="BT61" s="105"/>
      <c r="BU61" s="105"/>
      <c r="BV61" s="105"/>
      <c r="BW61" s="105"/>
      <c r="BX61" s="105"/>
      <c r="BY61" s="105"/>
      <c r="BZ61" s="105"/>
      <c r="CA61" s="105"/>
      <c r="CB61" s="105"/>
      <c r="CC61" s="105"/>
      <c r="CD61" s="105"/>
      <c r="CE61" s="105"/>
      <c r="CF61" s="105"/>
      <c r="CG61" s="105"/>
      <c r="CH61" s="105"/>
      <c r="CI61" s="105"/>
      <c r="CJ61" s="105"/>
      <c r="CK61" s="105"/>
      <c r="CL61" s="105"/>
      <c r="CM61" s="105"/>
      <c r="CN61" s="105"/>
      <c r="CO61" s="105"/>
      <c r="CP61" s="105"/>
      <c r="CQ61" s="105"/>
      <c r="CR61" s="105"/>
      <c r="CS61" s="105"/>
      <c r="CT61" s="105"/>
      <c r="CU61" s="105"/>
      <c r="CV61" s="105"/>
      <c r="CW61" s="105"/>
      <c r="CX61" s="105"/>
      <c r="CY61" s="105"/>
      <c r="CZ61" s="107"/>
      <c r="DA61" s="108"/>
      <c r="DB61" s="105"/>
      <c r="DC61" s="105"/>
      <c r="DD61" s="105"/>
      <c r="DE61" s="105"/>
      <c r="DF61" s="133"/>
      <c r="DG61" s="60">
        <f t="shared" si="137"/>
        <v>0</v>
      </c>
      <c r="DH61" s="60"/>
    </row>
    <row r="62" spans="1:112" s="146" customFormat="1" ht="20.100000000000001" customHeight="1" x14ac:dyDescent="0.25">
      <c r="A62" s="157">
        <f>'key dates'!A57</f>
        <v>0</v>
      </c>
      <c r="B62" s="158"/>
      <c r="C62" s="159">
        <f>'key dates'!D57</f>
        <v>0</v>
      </c>
      <c r="D62" s="152"/>
      <c r="E62" s="160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3"/>
      <c r="BA62" s="164"/>
      <c r="BB62" s="161"/>
      <c r="BC62" s="161"/>
      <c r="BD62" s="161"/>
      <c r="BE62" s="161"/>
      <c r="BF62" s="161"/>
      <c r="BG62" s="161"/>
      <c r="BH62" s="161"/>
      <c r="BI62" s="161"/>
      <c r="BJ62" s="161"/>
      <c r="BK62" s="161"/>
      <c r="BL62" s="161"/>
      <c r="BM62" s="161"/>
      <c r="BN62" s="161"/>
      <c r="BO62" s="161"/>
      <c r="BP62" s="161"/>
      <c r="BQ62" s="161"/>
      <c r="BR62" s="161"/>
      <c r="BS62" s="161"/>
      <c r="BT62" s="161"/>
      <c r="BU62" s="161"/>
      <c r="BV62" s="161"/>
      <c r="BW62" s="161"/>
      <c r="BX62" s="161"/>
      <c r="BY62" s="161"/>
      <c r="BZ62" s="161"/>
      <c r="CA62" s="161"/>
      <c r="CB62" s="161"/>
      <c r="CC62" s="161"/>
      <c r="CD62" s="161"/>
      <c r="CE62" s="161"/>
      <c r="CF62" s="161"/>
      <c r="CG62" s="161"/>
      <c r="CH62" s="161"/>
      <c r="CI62" s="161"/>
      <c r="CJ62" s="161"/>
      <c r="CK62" s="161"/>
      <c r="CL62" s="161"/>
      <c r="CM62" s="161"/>
      <c r="CN62" s="161"/>
      <c r="CO62" s="161"/>
      <c r="CP62" s="161"/>
      <c r="CQ62" s="161"/>
      <c r="CR62" s="161"/>
      <c r="CS62" s="161"/>
      <c r="CT62" s="161"/>
      <c r="CU62" s="161"/>
      <c r="CV62" s="161"/>
      <c r="CW62" s="161"/>
      <c r="CX62" s="161"/>
      <c r="CY62" s="161"/>
      <c r="CZ62" s="163"/>
      <c r="DA62" s="164"/>
      <c r="DB62" s="161"/>
      <c r="DC62" s="161"/>
      <c r="DD62" s="161"/>
      <c r="DE62" s="161"/>
      <c r="DF62" s="165"/>
      <c r="DG62" s="145">
        <f t="shared" si="137"/>
        <v>0</v>
      </c>
      <c r="DH62" s="145"/>
    </row>
    <row r="63" spans="1:112" s="1" customFormat="1" ht="20.100000000000001" customHeight="1" x14ac:dyDescent="0.25">
      <c r="A63" s="101">
        <f>'key dates'!A58</f>
        <v>0</v>
      </c>
      <c r="B63" s="102"/>
      <c r="C63" s="103">
        <f>'key dates'!D58</f>
        <v>0</v>
      </c>
      <c r="D63" s="274"/>
      <c r="E63" s="104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7"/>
      <c r="BA63" s="108"/>
      <c r="BB63" s="105"/>
      <c r="BC63" s="105"/>
      <c r="BD63" s="105"/>
      <c r="BE63" s="105"/>
      <c r="BF63" s="105"/>
      <c r="BG63" s="105"/>
      <c r="BH63" s="105"/>
      <c r="BI63" s="105"/>
      <c r="BJ63" s="105"/>
      <c r="BK63" s="105"/>
      <c r="BL63" s="105"/>
      <c r="BM63" s="105"/>
      <c r="BN63" s="105"/>
      <c r="BO63" s="105"/>
      <c r="BP63" s="105"/>
      <c r="BQ63" s="105"/>
      <c r="BR63" s="105"/>
      <c r="BS63" s="105"/>
      <c r="BT63" s="105"/>
      <c r="BU63" s="105"/>
      <c r="BV63" s="105"/>
      <c r="BW63" s="105"/>
      <c r="BX63" s="105"/>
      <c r="BY63" s="105"/>
      <c r="BZ63" s="105"/>
      <c r="CA63" s="105"/>
      <c r="CB63" s="105"/>
      <c r="CC63" s="105"/>
      <c r="CD63" s="105"/>
      <c r="CE63" s="105"/>
      <c r="CF63" s="105"/>
      <c r="CG63" s="105"/>
      <c r="CH63" s="105"/>
      <c r="CI63" s="105"/>
      <c r="CJ63" s="105"/>
      <c r="CK63" s="105"/>
      <c r="CL63" s="105"/>
      <c r="CM63" s="105"/>
      <c r="CN63" s="105"/>
      <c r="CO63" s="105"/>
      <c r="CP63" s="105"/>
      <c r="CQ63" s="105"/>
      <c r="CR63" s="105"/>
      <c r="CS63" s="105"/>
      <c r="CT63" s="105"/>
      <c r="CU63" s="105"/>
      <c r="CV63" s="105"/>
      <c r="CW63" s="105"/>
      <c r="CX63" s="105"/>
      <c r="CY63" s="105"/>
      <c r="CZ63" s="107"/>
      <c r="DA63" s="108"/>
      <c r="DB63" s="105"/>
      <c r="DC63" s="105"/>
      <c r="DD63" s="105"/>
      <c r="DE63" s="105"/>
      <c r="DF63" s="133"/>
      <c r="DG63" s="60">
        <f t="shared" si="137"/>
        <v>0</v>
      </c>
      <c r="DH63" s="60"/>
    </row>
    <row r="64" spans="1:112" s="146" customFormat="1" ht="20.100000000000001" customHeight="1" x14ac:dyDescent="0.25">
      <c r="A64" s="157">
        <f>'key dates'!A59</f>
        <v>0</v>
      </c>
      <c r="B64" s="158"/>
      <c r="C64" s="159">
        <f>'key dates'!D59</f>
        <v>0</v>
      </c>
      <c r="D64" s="152"/>
      <c r="E64" s="160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3"/>
      <c r="BA64" s="164"/>
      <c r="BB64" s="161"/>
      <c r="BC64" s="161"/>
      <c r="BD64" s="161"/>
      <c r="BE64" s="161"/>
      <c r="BF64" s="161"/>
      <c r="BG64" s="161"/>
      <c r="BH64" s="161"/>
      <c r="BI64" s="161"/>
      <c r="BJ64" s="161"/>
      <c r="BK64" s="161"/>
      <c r="BL64" s="161"/>
      <c r="BM64" s="161"/>
      <c r="BN64" s="161"/>
      <c r="BO64" s="161"/>
      <c r="BP64" s="161"/>
      <c r="BQ64" s="161"/>
      <c r="BR64" s="161"/>
      <c r="BS64" s="161"/>
      <c r="BT64" s="161"/>
      <c r="BU64" s="161"/>
      <c r="BV64" s="161"/>
      <c r="BW64" s="161"/>
      <c r="BX64" s="161"/>
      <c r="BY64" s="161"/>
      <c r="BZ64" s="161"/>
      <c r="CA64" s="161"/>
      <c r="CB64" s="161"/>
      <c r="CC64" s="161"/>
      <c r="CD64" s="161"/>
      <c r="CE64" s="161"/>
      <c r="CF64" s="161"/>
      <c r="CG64" s="161"/>
      <c r="CH64" s="161"/>
      <c r="CI64" s="161"/>
      <c r="CJ64" s="161"/>
      <c r="CK64" s="161"/>
      <c r="CL64" s="161"/>
      <c r="CM64" s="161"/>
      <c r="CN64" s="161"/>
      <c r="CO64" s="161"/>
      <c r="CP64" s="161"/>
      <c r="CQ64" s="161"/>
      <c r="CR64" s="161"/>
      <c r="CS64" s="161"/>
      <c r="CT64" s="161"/>
      <c r="CU64" s="161"/>
      <c r="CV64" s="161"/>
      <c r="CW64" s="161"/>
      <c r="CX64" s="161"/>
      <c r="CY64" s="161"/>
      <c r="CZ64" s="163"/>
      <c r="DA64" s="164"/>
      <c r="DB64" s="161"/>
      <c r="DC64" s="161"/>
      <c r="DD64" s="161"/>
      <c r="DE64" s="161"/>
      <c r="DF64" s="165"/>
      <c r="DG64" s="145">
        <f t="shared" si="137"/>
        <v>0</v>
      </c>
      <c r="DH64" s="145"/>
    </row>
    <row r="65" spans="1:138" s="1" customFormat="1" ht="20.100000000000001" customHeight="1" x14ac:dyDescent="0.25">
      <c r="A65" s="101">
        <f>'key dates'!A60</f>
        <v>0</v>
      </c>
      <c r="B65" s="102"/>
      <c r="C65" s="103">
        <f>'key dates'!D60</f>
        <v>0</v>
      </c>
      <c r="D65" s="274"/>
      <c r="E65" s="104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7"/>
      <c r="BA65" s="108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5"/>
      <c r="BN65" s="105"/>
      <c r="BO65" s="105"/>
      <c r="BP65" s="105"/>
      <c r="BQ65" s="105"/>
      <c r="BR65" s="105"/>
      <c r="BS65" s="105"/>
      <c r="BT65" s="105"/>
      <c r="BU65" s="105"/>
      <c r="BV65" s="105"/>
      <c r="BW65" s="105"/>
      <c r="BX65" s="105"/>
      <c r="BY65" s="105"/>
      <c r="BZ65" s="105"/>
      <c r="CA65" s="105"/>
      <c r="CB65" s="105"/>
      <c r="CC65" s="105"/>
      <c r="CD65" s="105"/>
      <c r="CE65" s="105"/>
      <c r="CF65" s="105"/>
      <c r="CG65" s="105"/>
      <c r="CH65" s="105"/>
      <c r="CI65" s="105"/>
      <c r="CJ65" s="105"/>
      <c r="CK65" s="105"/>
      <c r="CL65" s="105"/>
      <c r="CM65" s="105"/>
      <c r="CN65" s="105"/>
      <c r="CO65" s="105"/>
      <c r="CP65" s="105"/>
      <c r="CQ65" s="105"/>
      <c r="CR65" s="105"/>
      <c r="CS65" s="105"/>
      <c r="CT65" s="105"/>
      <c r="CU65" s="105"/>
      <c r="CV65" s="105"/>
      <c r="CW65" s="105"/>
      <c r="CX65" s="105"/>
      <c r="CY65" s="105"/>
      <c r="CZ65" s="107"/>
      <c r="DA65" s="108"/>
      <c r="DB65" s="105"/>
      <c r="DC65" s="105"/>
      <c r="DD65" s="105"/>
      <c r="DE65" s="105"/>
      <c r="DF65" s="133"/>
      <c r="DG65" s="60">
        <f t="shared" si="137"/>
        <v>0</v>
      </c>
      <c r="DH65" s="60"/>
    </row>
    <row r="66" spans="1:138" s="146" customFormat="1" ht="20.100000000000001" customHeight="1" x14ac:dyDescent="0.25">
      <c r="A66" s="157">
        <f>'key dates'!A61</f>
        <v>0</v>
      </c>
      <c r="B66" s="158"/>
      <c r="C66" s="159">
        <f>'key dates'!D61</f>
        <v>0</v>
      </c>
      <c r="D66" s="152"/>
      <c r="E66" s="160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3"/>
      <c r="BA66" s="164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1"/>
      <c r="BR66" s="161"/>
      <c r="BS66" s="161"/>
      <c r="BT66" s="161"/>
      <c r="BU66" s="161"/>
      <c r="BV66" s="161"/>
      <c r="BW66" s="161"/>
      <c r="BX66" s="161"/>
      <c r="BY66" s="161"/>
      <c r="BZ66" s="161"/>
      <c r="CA66" s="161"/>
      <c r="CB66" s="161"/>
      <c r="CC66" s="161"/>
      <c r="CD66" s="161"/>
      <c r="CE66" s="161"/>
      <c r="CF66" s="161"/>
      <c r="CG66" s="161"/>
      <c r="CH66" s="161"/>
      <c r="CI66" s="161"/>
      <c r="CJ66" s="161"/>
      <c r="CK66" s="161"/>
      <c r="CL66" s="161"/>
      <c r="CM66" s="161"/>
      <c r="CN66" s="161"/>
      <c r="CO66" s="161"/>
      <c r="CP66" s="161"/>
      <c r="CQ66" s="161"/>
      <c r="CR66" s="161"/>
      <c r="CS66" s="161"/>
      <c r="CT66" s="161"/>
      <c r="CU66" s="161"/>
      <c r="CV66" s="161"/>
      <c r="CW66" s="161"/>
      <c r="CX66" s="161"/>
      <c r="CY66" s="161"/>
      <c r="CZ66" s="163"/>
      <c r="DA66" s="164"/>
      <c r="DB66" s="161"/>
      <c r="DC66" s="161"/>
      <c r="DD66" s="161"/>
      <c r="DE66" s="161"/>
      <c r="DF66" s="165"/>
      <c r="DG66" s="145">
        <f t="shared" si="137"/>
        <v>0</v>
      </c>
      <c r="DH66" s="145"/>
    </row>
    <row r="67" spans="1:138" s="1" customFormat="1" ht="20.100000000000001" customHeight="1" x14ac:dyDescent="0.25">
      <c r="A67" s="101">
        <f>'key dates'!A62</f>
        <v>0</v>
      </c>
      <c r="B67" s="102"/>
      <c r="C67" s="103">
        <f>'key dates'!D62</f>
        <v>0</v>
      </c>
      <c r="D67" s="274"/>
      <c r="E67" s="104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7"/>
      <c r="BA67" s="108"/>
      <c r="BB67" s="105"/>
      <c r="BC67" s="105"/>
      <c r="BD67" s="105"/>
      <c r="BE67" s="105"/>
      <c r="BF67" s="105"/>
      <c r="BG67" s="105"/>
      <c r="BH67" s="105"/>
      <c r="BI67" s="105"/>
      <c r="BJ67" s="105"/>
      <c r="BK67" s="105"/>
      <c r="BL67" s="105"/>
      <c r="BM67" s="105"/>
      <c r="BN67" s="105"/>
      <c r="BO67" s="105"/>
      <c r="BP67" s="105"/>
      <c r="BQ67" s="105"/>
      <c r="BR67" s="105"/>
      <c r="BS67" s="105"/>
      <c r="BT67" s="105"/>
      <c r="BU67" s="105"/>
      <c r="BV67" s="105"/>
      <c r="BW67" s="105"/>
      <c r="BX67" s="105"/>
      <c r="BY67" s="105"/>
      <c r="BZ67" s="105"/>
      <c r="CA67" s="105"/>
      <c r="CB67" s="105"/>
      <c r="CC67" s="105"/>
      <c r="CD67" s="105"/>
      <c r="CE67" s="105"/>
      <c r="CF67" s="105"/>
      <c r="CG67" s="105"/>
      <c r="CH67" s="105"/>
      <c r="CI67" s="105"/>
      <c r="CJ67" s="105"/>
      <c r="CK67" s="105"/>
      <c r="CL67" s="105"/>
      <c r="CM67" s="105"/>
      <c r="CN67" s="105"/>
      <c r="CO67" s="105"/>
      <c r="CP67" s="105"/>
      <c r="CQ67" s="105"/>
      <c r="CR67" s="105"/>
      <c r="CS67" s="105"/>
      <c r="CT67" s="105"/>
      <c r="CU67" s="105"/>
      <c r="CV67" s="105"/>
      <c r="CW67" s="105"/>
      <c r="CX67" s="105"/>
      <c r="CY67" s="105"/>
      <c r="CZ67" s="107"/>
      <c r="DA67" s="108"/>
      <c r="DB67" s="105"/>
      <c r="DC67" s="105"/>
      <c r="DD67" s="105"/>
      <c r="DE67" s="105"/>
      <c r="DF67" s="133"/>
      <c r="DG67" s="60">
        <f t="shared" si="137"/>
        <v>0</v>
      </c>
      <c r="DH67" s="60"/>
    </row>
    <row r="68" spans="1:138" s="146" customFormat="1" ht="20.100000000000001" customHeight="1" x14ac:dyDescent="0.25">
      <c r="A68" s="157">
        <f>'key dates'!A63</f>
        <v>0</v>
      </c>
      <c r="B68" s="158"/>
      <c r="C68" s="159">
        <f>'key dates'!D63</f>
        <v>0</v>
      </c>
      <c r="D68" s="152"/>
      <c r="E68" s="160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1"/>
      <c r="AF68" s="161"/>
      <c r="AG68" s="161"/>
      <c r="AH68" s="161"/>
      <c r="AI68" s="161"/>
      <c r="AJ68" s="161"/>
      <c r="AK68" s="161"/>
      <c r="AL68" s="161"/>
      <c r="AM68" s="161"/>
      <c r="AN68" s="161"/>
      <c r="AO68" s="161"/>
      <c r="AP68" s="161"/>
      <c r="AQ68" s="161"/>
      <c r="AR68" s="161"/>
      <c r="AS68" s="161"/>
      <c r="AT68" s="161"/>
      <c r="AU68" s="161"/>
      <c r="AV68" s="161"/>
      <c r="AW68" s="161"/>
      <c r="AX68" s="161"/>
      <c r="AY68" s="161"/>
      <c r="AZ68" s="163"/>
      <c r="BA68" s="164"/>
      <c r="BB68" s="161"/>
      <c r="BC68" s="161"/>
      <c r="BD68" s="161"/>
      <c r="BE68" s="161"/>
      <c r="BF68" s="161"/>
      <c r="BG68" s="161"/>
      <c r="BH68" s="161"/>
      <c r="BI68" s="161"/>
      <c r="BJ68" s="161"/>
      <c r="BK68" s="161"/>
      <c r="BL68" s="161"/>
      <c r="BM68" s="161"/>
      <c r="BN68" s="161"/>
      <c r="BO68" s="161"/>
      <c r="BP68" s="161"/>
      <c r="BQ68" s="161"/>
      <c r="BR68" s="161"/>
      <c r="BS68" s="161"/>
      <c r="BT68" s="161"/>
      <c r="BU68" s="161"/>
      <c r="BV68" s="161"/>
      <c r="BW68" s="161"/>
      <c r="BX68" s="161"/>
      <c r="BY68" s="161"/>
      <c r="BZ68" s="161"/>
      <c r="CA68" s="161"/>
      <c r="CB68" s="161"/>
      <c r="CC68" s="161"/>
      <c r="CD68" s="161"/>
      <c r="CE68" s="161"/>
      <c r="CF68" s="161"/>
      <c r="CG68" s="161"/>
      <c r="CH68" s="161"/>
      <c r="CI68" s="161"/>
      <c r="CJ68" s="161"/>
      <c r="CK68" s="161"/>
      <c r="CL68" s="161"/>
      <c r="CM68" s="161"/>
      <c r="CN68" s="161"/>
      <c r="CO68" s="161"/>
      <c r="CP68" s="161"/>
      <c r="CQ68" s="161"/>
      <c r="CR68" s="161"/>
      <c r="CS68" s="161"/>
      <c r="CT68" s="161"/>
      <c r="CU68" s="161"/>
      <c r="CV68" s="161"/>
      <c r="CW68" s="161"/>
      <c r="CX68" s="161"/>
      <c r="CY68" s="161"/>
      <c r="CZ68" s="163"/>
      <c r="DA68" s="164"/>
      <c r="DB68" s="161"/>
      <c r="DC68" s="161"/>
      <c r="DD68" s="161"/>
      <c r="DE68" s="161"/>
      <c r="DF68" s="165"/>
      <c r="DG68" s="145">
        <f t="shared" si="137"/>
        <v>0</v>
      </c>
      <c r="DH68" s="145"/>
    </row>
    <row r="69" spans="1:138" s="1" customFormat="1" ht="20.100000000000001" customHeight="1" x14ac:dyDescent="0.25">
      <c r="A69" s="101">
        <f>'key dates'!A64</f>
        <v>0</v>
      </c>
      <c r="B69" s="102"/>
      <c r="C69" s="103">
        <f>'key dates'!D64</f>
        <v>0</v>
      </c>
      <c r="D69" s="274"/>
      <c r="E69" s="104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7"/>
      <c r="BA69" s="108"/>
      <c r="BB69" s="105"/>
      <c r="BC69" s="105"/>
      <c r="BD69" s="105"/>
      <c r="BE69" s="105"/>
      <c r="BF69" s="105"/>
      <c r="BG69" s="105"/>
      <c r="BH69" s="105"/>
      <c r="BI69" s="105"/>
      <c r="BJ69" s="105"/>
      <c r="BK69" s="105"/>
      <c r="BL69" s="105"/>
      <c r="BM69" s="105"/>
      <c r="BN69" s="105"/>
      <c r="BO69" s="105"/>
      <c r="BP69" s="105"/>
      <c r="BQ69" s="105"/>
      <c r="BR69" s="105"/>
      <c r="BS69" s="105"/>
      <c r="BT69" s="105"/>
      <c r="BU69" s="105"/>
      <c r="BV69" s="105"/>
      <c r="BW69" s="105"/>
      <c r="BX69" s="105"/>
      <c r="BY69" s="105"/>
      <c r="BZ69" s="105"/>
      <c r="CA69" s="105"/>
      <c r="CB69" s="105"/>
      <c r="CC69" s="105"/>
      <c r="CD69" s="105"/>
      <c r="CE69" s="105"/>
      <c r="CF69" s="105"/>
      <c r="CG69" s="105"/>
      <c r="CH69" s="105"/>
      <c r="CI69" s="105"/>
      <c r="CJ69" s="105"/>
      <c r="CK69" s="105"/>
      <c r="CL69" s="105"/>
      <c r="CM69" s="105"/>
      <c r="CN69" s="105"/>
      <c r="CO69" s="105"/>
      <c r="CP69" s="105"/>
      <c r="CQ69" s="105"/>
      <c r="CR69" s="105"/>
      <c r="CS69" s="105"/>
      <c r="CT69" s="105"/>
      <c r="CU69" s="105"/>
      <c r="CV69" s="105"/>
      <c r="CW69" s="105"/>
      <c r="CX69" s="105"/>
      <c r="CY69" s="105"/>
      <c r="CZ69" s="107"/>
      <c r="DA69" s="108"/>
      <c r="DB69" s="105"/>
      <c r="DC69" s="105"/>
      <c r="DD69" s="105"/>
      <c r="DE69" s="105"/>
      <c r="DF69" s="133"/>
      <c r="DG69" s="60">
        <f t="shared" ref="DG69:DG72" si="138">COUNTIF(D69:DF69,"=X")</f>
        <v>0</v>
      </c>
      <c r="DH69" s="60"/>
    </row>
    <row r="70" spans="1:138" s="146" customFormat="1" ht="20.100000000000001" customHeight="1" x14ac:dyDescent="0.25">
      <c r="A70" s="157">
        <f>'key dates'!A65</f>
        <v>0</v>
      </c>
      <c r="B70" s="158"/>
      <c r="C70" s="159">
        <f>'key dates'!D65</f>
        <v>0</v>
      </c>
      <c r="D70" s="152"/>
      <c r="E70" s="160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3"/>
      <c r="BA70" s="164"/>
      <c r="BB70" s="161"/>
      <c r="BC70" s="161"/>
      <c r="BD70" s="161"/>
      <c r="BE70" s="161"/>
      <c r="BF70" s="161"/>
      <c r="BG70" s="161"/>
      <c r="BH70" s="161"/>
      <c r="BI70" s="161"/>
      <c r="BJ70" s="161"/>
      <c r="BK70" s="161"/>
      <c r="BL70" s="161"/>
      <c r="BM70" s="161"/>
      <c r="BN70" s="161"/>
      <c r="BO70" s="161"/>
      <c r="BP70" s="161"/>
      <c r="BQ70" s="161"/>
      <c r="BR70" s="161"/>
      <c r="BS70" s="161"/>
      <c r="BT70" s="161"/>
      <c r="BU70" s="161"/>
      <c r="BV70" s="161"/>
      <c r="BW70" s="161"/>
      <c r="BX70" s="161"/>
      <c r="BY70" s="161"/>
      <c r="BZ70" s="161"/>
      <c r="CA70" s="161"/>
      <c r="CB70" s="161"/>
      <c r="CC70" s="161"/>
      <c r="CD70" s="161"/>
      <c r="CE70" s="161"/>
      <c r="CF70" s="161"/>
      <c r="CG70" s="161"/>
      <c r="CH70" s="161"/>
      <c r="CI70" s="161"/>
      <c r="CJ70" s="161"/>
      <c r="CK70" s="161"/>
      <c r="CL70" s="161"/>
      <c r="CM70" s="161"/>
      <c r="CN70" s="161"/>
      <c r="CO70" s="161"/>
      <c r="CP70" s="161"/>
      <c r="CQ70" s="161"/>
      <c r="CR70" s="161"/>
      <c r="CS70" s="161"/>
      <c r="CT70" s="161"/>
      <c r="CU70" s="161"/>
      <c r="CV70" s="161"/>
      <c r="CW70" s="161"/>
      <c r="CX70" s="161"/>
      <c r="CY70" s="161"/>
      <c r="CZ70" s="163"/>
      <c r="DA70" s="164"/>
      <c r="DB70" s="161"/>
      <c r="DC70" s="161"/>
      <c r="DD70" s="161"/>
      <c r="DE70" s="161"/>
      <c r="DF70" s="165"/>
      <c r="DG70" s="145">
        <f t="shared" si="138"/>
        <v>0</v>
      </c>
      <c r="DH70" s="145"/>
    </row>
    <row r="71" spans="1:138" s="1" customFormat="1" ht="20.100000000000001" customHeight="1" x14ac:dyDescent="0.25">
      <c r="A71" s="101">
        <f>'key dates'!A66</f>
        <v>0</v>
      </c>
      <c r="B71" s="102"/>
      <c r="C71" s="103">
        <f>'key dates'!D66</f>
        <v>0</v>
      </c>
      <c r="D71" s="274"/>
      <c r="E71" s="104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7"/>
      <c r="BA71" s="108"/>
      <c r="BB71" s="105"/>
      <c r="BC71" s="105"/>
      <c r="BD71" s="105"/>
      <c r="BE71" s="105"/>
      <c r="BF71" s="105"/>
      <c r="BG71" s="105"/>
      <c r="BH71" s="105"/>
      <c r="BI71" s="105"/>
      <c r="BJ71" s="105"/>
      <c r="BK71" s="105"/>
      <c r="BL71" s="105"/>
      <c r="BM71" s="105"/>
      <c r="BN71" s="105"/>
      <c r="BO71" s="105"/>
      <c r="BP71" s="105"/>
      <c r="BQ71" s="105"/>
      <c r="BR71" s="105"/>
      <c r="BS71" s="105"/>
      <c r="BT71" s="105"/>
      <c r="BU71" s="105"/>
      <c r="BV71" s="105"/>
      <c r="BW71" s="105"/>
      <c r="BX71" s="105"/>
      <c r="BY71" s="105"/>
      <c r="BZ71" s="105"/>
      <c r="CA71" s="105"/>
      <c r="CB71" s="105"/>
      <c r="CC71" s="105"/>
      <c r="CD71" s="105"/>
      <c r="CE71" s="105"/>
      <c r="CF71" s="105"/>
      <c r="CG71" s="105"/>
      <c r="CH71" s="105"/>
      <c r="CI71" s="105"/>
      <c r="CJ71" s="105"/>
      <c r="CK71" s="105"/>
      <c r="CL71" s="105"/>
      <c r="CM71" s="105"/>
      <c r="CN71" s="105"/>
      <c r="CO71" s="105"/>
      <c r="CP71" s="105"/>
      <c r="CQ71" s="105"/>
      <c r="CR71" s="105"/>
      <c r="CS71" s="105"/>
      <c r="CT71" s="105"/>
      <c r="CU71" s="105"/>
      <c r="CV71" s="105"/>
      <c r="CW71" s="105"/>
      <c r="CX71" s="105"/>
      <c r="CY71" s="105"/>
      <c r="CZ71" s="107"/>
      <c r="DA71" s="108"/>
      <c r="DB71" s="105"/>
      <c r="DC71" s="105"/>
      <c r="DD71" s="105"/>
      <c r="DE71" s="105"/>
      <c r="DF71" s="133"/>
      <c r="DG71" s="60">
        <f t="shared" si="138"/>
        <v>0</v>
      </c>
      <c r="DH71" s="60"/>
    </row>
    <row r="72" spans="1:138" s="146" customFormat="1" ht="20.100000000000001" customHeight="1" thickBot="1" x14ac:dyDescent="0.3">
      <c r="A72" s="166">
        <f>'key dates'!A67</f>
        <v>0</v>
      </c>
      <c r="B72" s="167"/>
      <c r="C72" s="168">
        <f>'key dates'!D67</f>
        <v>0</v>
      </c>
      <c r="D72" s="152"/>
      <c r="E72" s="140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69"/>
      <c r="AF72" s="169"/>
      <c r="AG72" s="169"/>
      <c r="AH72" s="169"/>
      <c r="AI72" s="169"/>
      <c r="AJ72" s="169"/>
      <c r="AK72" s="169"/>
      <c r="AL72" s="169"/>
      <c r="AM72" s="169"/>
      <c r="AN72" s="169"/>
      <c r="AO72" s="169"/>
      <c r="AP72" s="169"/>
      <c r="AQ72" s="169"/>
      <c r="AR72" s="169"/>
      <c r="AS72" s="169"/>
      <c r="AT72" s="169"/>
      <c r="AU72" s="169"/>
      <c r="AV72" s="169"/>
      <c r="AW72" s="169"/>
      <c r="AX72" s="169"/>
      <c r="AY72" s="169"/>
      <c r="AZ72" s="171"/>
      <c r="BA72" s="172"/>
      <c r="BB72" s="169"/>
      <c r="BC72" s="169"/>
      <c r="BD72" s="169"/>
      <c r="BE72" s="169"/>
      <c r="BF72" s="169"/>
      <c r="BG72" s="169"/>
      <c r="BH72" s="169"/>
      <c r="BI72" s="169"/>
      <c r="BJ72" s="169"/>
      <c r="BK72" s="169"/>
      <c r="BL72" s="169"/>
      <c r="BM72" s="169"/>
      <c r="BN72" s="169"/>
      <c r="BO72" s="169"/>
      <c r="BP72" s="169"/>
      <c r="BQ72" s="169"/>
      <c r="BR72" s="169"/>
      <c r="BS72" s="169"/>
      <c r="BT72" s="169"/>
      <c r="BU72" s="169"/>
      <c r="BV72" s="169"/>
      <c r="BW72" s="169"/>
      <c r="BX72" s="169"/>
      <c r="BY72" s="169"/>
      <c r="BZ72" s="169"/>
      <c r="CA72" s="169"/>
      <c r="CB72" s="169"/>
      <c r="CC72" s="169"/>
      <c r="CD72" s="169"/>
      <c r="CE72" s="169"/>
      <c r="CF72" s="169"/>
      <c r="CG72" s="169"/>
      <c r="CH72" s="169"/>
      <c r="CI72" s="169"/>
      <c r="CJ72" s="169"/>
      <c r="CK72" s="169"/>
      <c r="CL72" s="169"/>
      <c r="CM72" s="169"/>
      <c r="CN72" s="169"/>
      <c r="CO72" s="169"/>
      <c r="CP72" s="169"/>
      <c r="CQ72" s="169"/>
      <c r="CR72" s="169"/>
      <c r="CS72" s="169"/>
      <c r="CT72" s="169"/>
      <c r="CU72" s="169"/>
      <c r="CV72" s="169"/>
      <c r="CW72" s="169"/>
      <c r="CX72" s="169"/>
      <c r="CY72" s="169"/>
      <c r="CZ72" s="171"/>
      <c r="DA72" s="172"/>
      <c r="DB72" s="169"/>
      <c r="DC72" s="169"/>
      <c r="DD72" s="169"/>
      <c r="DE72" s="169"/>
      <c r="DF72" s="173"/>
      <c r="DG72" s="145">
        <f t="shared" si="138"/>
        <v>0</v>
      </c>
      <c r="DH72" s="145"/>
    </row>
    <row r="73" spans="1:138" ht="63" customHeight="1" thickBot="1" x14ac:dyDescent="0.25">
      <c r="A73" s="284" t="s">
        <v>53</v>
      </c>
      <c r="B73" s="285"/>
      <c r="C73" s="286"/>
      <c r="D73" s="134">
        <f>D13</f>
        <v>42772</v>
      </c>
      <c r="E73" s="135">
        <f t="shared" ref="E73" si="139">D73+7</f>
        <v>42779</v>
      </c>
      <c r="F73" s="109">
        <f t="shared" ref="F73" si="140">E73+7</f>
        <v>42786</v>
      </c>
      <c r="G73" s="109">
        <f t="shared" ref="G73" si="141">F73+7</f>
        <v>42793</v>
      </c>
      <c r="H73" s="109">
        <f t="shared" ref="H73" si="142">G73+7</f>
        <v>42800</v>
      </c>
      <c r="I73" s="109">
        <f t="shared" ref="I73" si="143">H73+7</f>
        <v>42807</v>
      </c>
      <c r="J73" s="109">
        <f t="shared" ref="J73" si="144">I73+7</f>
        <v>42814</v>
      </c>
      <c r="K73" s="109">
        <f t="shared" ref="K73" si="145">J73+7</f>
        <v>42821</v>
      </c>
      <c r="L73" s="109">
        <f t="shared" ref="L73" si="146">K73+7</f>
        <v>42828</v>
      </c>
      <c r="M73" s="109">
        <f t="shared" ref="M73" si="147">L73+7</f>
        <v>42835</v>
      </c>
      <c r="N73" s="109">
        <f t="shared" ref="N73" si="148">M73+7</f>
        <v>42842</v>
      </c>
      <c r="O73" s="109">
        <f t="shared" ref="O73" si="149">N73+7</f>
        <v>42849</v>
      </c>
      <c r="P73" s="109">
        <f t="shared" ref="P73" si="150">O73+7</f>
        <v>42856</v>
      </c>
      <c r="Q73" s="109">
        <f t="shared" ref="Q73" si="151">P73+7</f>
        <v>42863</v>
      </c>
      <c r="R73" s="109">
        <f t="shared" ref="R73" si="152">Q73+7</f>
        <v>42870</v>
      </c>
      <c r="S73" s="109">
        <f t="shared" ref="S73" si="153">R73+7</f>
        <v>42877</v>
      </c>
      <c r="T73" s="109">
        <f t="shared" ref="T73" si="154">S73+7</f>
        <v>42884</v>
      </c>
      <c r="U73" s="109">
        <f t="shared" ref="U73" si="155">T73+7</f>
        <v>42891</v>
      </c>
      <c r="V73" s="109">
        <f t="shared" ref="V73" si="156">U73+7</f>
        <v>42898</v>
      </c>
      <c r="W73" s="109">
        <f t="shared" ref="W73" si="157">V73+7</f>
        <v>42905</v>
      </c>
      <c r="X73" s="109">
        <f t="shared" ref="X73" si="158">W73+7</f>
        <v>42912</v>
      </c>
      <c r="Y73" s="109">
        <f t="shared" ref="Y73" si="159">X73+7</f>
        <v>42919</v>
      </c>
      <c r="Z73" s="109">
        <f t="shared" ref="Z73" si="160">Y73+7</f>
        <v>42926</v>
      </c>
      <c r="AA73" s="109">
        <f t="shared" ref="AA73" si="161">Z73+7</f>
        <v>42933</v>
      </c>
      <c r="AB73" s="109">
        <f t="shared" ref="AB73" si="162">AA73+7</f>
        <v>42940</v>
      </c>
      <c r="AC73" s="109">
        <f t="shared" ref="AC73" si="163">AB73+7</f>
        <v>42947</v>
      </c>
      <c r="AD73" s="109">
        <f t="shared" ref="AD73" si="164">AC73+7</f>
        <v>42954</v>
      </c>
      <c r="AE73" s="109">
        <f t="shared" ref="AE73" si="165">AD73+7</f>
        <v>42961</v>
      </c>
      <c r="AF73" s="109">
        <f t="shared" ref="AF73" si="166">AE73+7</f>
        <v>42968</v>
      </c>
      <c r="AG73" s="109">
        <f t="shared" ref="AG73" si="167">AF73+7</f>
        <v>42975</v>
      </c>
      <c r="AH73" s="109">
        <f t="shared" ref="AH73" si="168">AG73+7</f>
        <v>42982</v>
      </c>
      <c r="AI73" s="109">
        <f t="shared" ref="AI73" si="169">AH73+7</f>
        <v>42989</v>
      </c>
      <c r="AJ73" s="109">
        <f t="shared" ref="AJ73" si="170">AI73+7</f>
        <v>42996</v>
      </c>
      <c r="AK73" s="109">
        <f t="shared" ref="AK73" si="171">AJ73+7</f>
        <v>43003</v>
      </c>
      <c r="AL73" s="109">
        <f t="shared" ref="AL73" si="172">AK73+7</f>
        <v>43010</v>
      </c>
      <c r="AM73" s="109">
        <f t="shared" ref="AM73" si="173">AL73+7</f>
        <v>43017</v>
      </c>
      <c r="AN73" s="109">
        <f t="shared" ref="AN73" si="174">AM73+7</f>
        <v>43024</v>
      </c>
      <c r="AO73" s="109">
        <f t="shared" ref="AO73" si="175">AN73+7</f>
        <v>43031</v>
      </c>
      <c r="AP73" s="109">
        <f t="shared" ref="AP73" si="176">AO73+7</f>
        <v>43038</v>
      </c>
      <c r="AQ73" s="109">
        <f t="shared" ref="AQ73" si="177">AP73+7</f>
        <v>43045</v>
      </c>
      <c r="AR73" s="109">
        <f t="shared" ref="AR73" si="178">AQ73+7</f>
        <v>43052</v>
      </c>
      <c r="AS73" s="109">
        <f t="shared" ref="AS73" si="179">AR73+7</f>
        <v>43059</v>
      </c>
      <c r="AT73" s="109">
        <f t="shared" ref="AT73" si="180">AS73+7</f>
        <v>43066</v>
      </c>
      <c r="AU73" s="109">
        <f t="shared" ref="AU73" si="181">AT73+7</f>
        <v>43073</v>
      </c>
      <c r="AV73" s="109">
        <f t="shared" ref="AV73" si="182">AU73+7</f>
        <v>43080</v>
      </c>
      <c r="AW73" s="109">
        <f t="shared" ref="AW73" si="183">AV73+7</f>
        <v>43087</v>
      </c>
      <c r="AX73" s="109">
        <f t="shared" ref="AX73" si="184">AW73+7</f>
        <v>43094</v>
      </c>
      <c r="AY73" s="109">
        <f t="shared" ref="AY73" si="185">AX73+7</f>
        <v>43101</v>
      </c>
      <c r="AZ73" s="110">
        <f t="shared" ref="AZ73" si="186">AY73+7</f>
        <v>43108</v>
      </c>
      <c r="BA73" s="111">
        <f t="shared" ref="BA73" si="187">AZ73+7</f>
        <v>43115</v>
      </c>
      <c r="BB73" s="109">
        <f t="shared" ref="BB73" si="188">BA73+7</f>
        <v>43122</v>
      </c>
      <c r="BC73" s="109">
        <f t="shared" ref="BC73" si="189">BB73+7</f>
        <v>43129</v>
      </c>
      <c r="BD73" s="109">
        <f t="shared" ref="BD73" si="190">BC73+7</f>
        <v>43136</v>
      </c>
      <c r="BE73" s="109">
        <f t="shared" ref="BE73" si="191">BD73+7</f>
        <v>43143</v>
      </c>
      <c r="BF73" s="109">
        <f t="shared" ref="BF73" si="192">BE73+7</f>
        <v>43150</v>
      </c>
      <c r="BG73" s="109">
        <f t="shared" ref="BG73" si="193">BF73+7</f>
        <v>43157</v>
      </c>
      <c r="BH73" s="109">
        <f t="shared" ref="BH73" si="194">BG73+7</f>
        <v>43164</v>
      </c>
      <c r="BI73" s="109">
        <f t="shared" ref="BI73" si="195">BH73+7</f>
        <v>43171</v>
      </c>
      <c r="BJ73" s="109">
        <f t="shared" ref="BJ73" si="196">BI73+7</f>
        <v>43178</v>
      </c>
      <c r="BK73" s="109">
        <f t="shared" ref="BK73" si="197">BJ73+7</f>
        <v>43185</v>
      </c>
      <c r="BL73" s="109">
        <f t="shared" ref="BL73" si="198">BK73+7</f>
        <v>43192</v>
      </c>
      <c r="BM73" s="109">
        <f t="shared" ref="BM73" si="199">BL73+7</f>
        <v>43199</v>
      </c>
      <c r="BN73" s="109">
        <f t="shared" ref="BN73" si="200">BM73+7</f>
        <v>43206</v>
      </c>
      <c r="BO73" s="109">
        <f t="shared" ref="BO73" si="201">BN73+7</f>
        <v>43213</v>
      </c>
      <c r="BP73" s="109">
        <f t="shared" ref="BP73" si="202">BO73+7</f>
        <v>43220</v>
      </c>
      <c r="BQ73" s="109">
        <f t="shared" ref="BQ73" si="203">BP73+7</f>
        <v>43227</v>
      </c>
      <c r="BR73" s="109">
        <f t="shared" ref="BR73" si="204">BQ73+7</f>
        <v>43234</v>
      </c>
      <c r="BS73" s="109">
        <f t="shared" ref="BS73" si="205">BR73+7</f>
        <v>43241</v>
      </c>
      <c r="BT73" s="109">
        <f t="shared" ref="BT73" si="206">BS73+7</f>
        <v>43248</v>
      </c>
      <c r="BU73" s="109">
        <f t="shared" ref="BU73" si="207">BT73+7</f>
        <v>43255</v>
      </c>
      <c r="BV73" s="109">
        <f t="shared" ref="BV73" si="208">BU73+7</f>
        <v>43262</v>
      </c>
      <c r="BW73" s="109">
        <f t="shared" ref="BW73" si="209">BV73+7</f>
        <v>43269</v>
      </c>
      <c r="BX73" s="109">
        <f t="shared" ref="BX73" si="210">BW73+7</f>
        <v>43276</v>
      </c>
      <c r="BY73" s="109">
        <f t="shared" ref="BY73" si="211">BX73+7</f>
        <v>43283</v>
      </c>
      <c r="BZ73" s="109">
        <f t="shared" ref="BZ73" si="212">BY73+7</f>
        <v>43290</v>
      </c>
      <c r="CA73" s="109">
        <f t="shared" ref="CA73" si="213">BZ73+7</f>
        <v>43297</v>
      </c>
      <c r="CB73" s="109">
        <f t="shared" ref="CB73" si="214">CA73+7</f>
        <v>43304</v>
      </c>
      <c r="CC73" s="109">
        <f t="shared" ref="CC73" si="215">CB73+7</f>
        <v>43311</v>
      </c>
      <c r="CD73" s="109">
        <f t="shared" ref="CD73" si="216">CC73+7</f>
        <v>43318</v>
      </c>
      <c r="CE73" s="109">
        <f t="shared" ref="CE73" si="217">CD73+7</f>
        <v>43325</v>
      </c>
      <c r="CF73" s="109">
        <f t="shared" ref="CF73" si="218">CE73+7</f>
        <v>43332</v>
      </c>
      <c r="CG73" s="109">
        <f t="shared" ref="CG73" si="219">CF73+7</f>
        <v>43339</v>
      </c>
      <c r="CH73" s="109">
        <f t="shared" ref="CH73" si="220">CG73+7</f>
        <v>43346</v>
      </c>
      <c r="CI73" s="109">
        <f t="shared" ref="CI73" si="221">CH73+7</f>
        <v>43353</v>
      </c>
      <c r="CJ73" s="109">
        <f t="shared" ref="CJ73" si="222">CI73+7</f>
        <v>43360</v>
      </c>
      <c r="CK73" s="109">
        <f t="shared" ref="CK73" si="223">CJ73+7</f>
        <v>43367</v>
      </c>
      <c r="CL73" s="109">
        <f t="shared" ref="CL73" si="224">CK73+7</f>
        <v>43374</v>
      </c>
      <c r="CM73" s="109">
        <f t="shared" ref="CM73" si="225">CL73+7</f>
        <v>43381</v>
      </c>
      <c r="CN73" s="109">
        <f t="shared" ref="CN73" si="226">CM73+7</f>
        <v>43388</v>
      </c>
      <c r="CO73" s="109">
        <f t="shared" ref="CO73" si="227">CN73+7</f>
        <v>43395</v>
      </c>
      <c r="CP73" s="109">
        <f t="shared" ref="CP73" si="228">CO73+7</f>
        <v>43402</v>
      </c>
      <c r="CQ73" s="109">
        <f t="shared" ref="CQ73" si="229">CP73+7</f>
        <v>43409</v>
      </c>
      <c r="CR73" s="109">
        <f t="shared" ref="CR73" si="230">CQ73+7</f>
        <v>43416</v>
      </c>
      <c r="CS73" s="109">
        <f t="shared" ref="CS73" si="231">CR73+7</f>
        <v>43423</v>
      </c>
      <c r="CT73" s="109">
        <f t="shared" ref="CT73" si="232">CS73+7</f>
        <v>43430</v>
      </c>
      <c r="CU73" s="109">
        <f t="shared" ref="CU73" si="233">CT73+7</f>
        <v>43437</v>
      </c>
      <c r="CV73" s="109">
        <f t="shared" ref="CV73" si="234">CU73+7</f>
        <v>43444</v>
      </c>
      <c r="CW73" s="109">
        <f t="shared" ref="CW73" si="235">CV73+7</f>
        <v>43451</v>
      </c>
      <c r="CX73" s="109">
        <f t="shared" ref="CX73" si="236">CW73+7</f>
        <v>43458</v>
      </c>
      <c r="CY73" s="109">
        <f t="shared" ref="CY73" si="237">CX73+7</f>
        <v>43465</v>
      </c>
      <c r="CZ73" s="110">
        <f t="shared" ref="CZ73" si="238">CY73+7</f>
        <v>43472</v>
      </c>
      <c r="DA73" s="111">
        <f t="shared" ref="DA73" si="239">CZ73+7</f>
        <v>43479</v>
      </c>
      <c r="DB73" s="109">
        <f t="shared" ref="DB73" si="240">DA73+7</f>
        <v>43486</v>
      </c>
      <c r="DC73" s="109">
        <f t="shared" ref="DC73" si="241">DB73+7</f>
        <v>43493</v>
      </c>
      <c r="DD73" s="109">
        <f t="shared" ref="DD73" si="242">DC73+7</f>
        <v>43500</v>
      </c>
      <c r="DE73" s="109">
        <f t="shared" ref="DE73" si="243">DD73+7</f>
        <v>43507</v>
      </c>
      <c r="DF73" s="129">
        <f t="shared" ref="DF73" si="244">DE73+7</f>
        <v>43514</v>
      </c>
      <c r="DG73" s="6"/>
      <c r="DH73" s="6"/>
      <c r="DI73" s="6"/>
      <c r="DJ73" s="6"/>
      <c r="DK73" s="6"/>
      <c r="DL73" s="6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8"/>
      <c r="DZ73" s="8"/>
      <c r="EA73" s="8"/>
      <c r="EB73" s="8"/>
      <c r="EC73" s="8"/>
      <c r="ED73" s="8"/>
      <c r="EE73" s="8"/>
      <c r="EF73" s="8"/>
      <c r="EG73" s="8"/>
      <c r="EH73" s="8"/>
    </row>
    <row r="74" spans="1:138" ht="15" x14ac:dyDescent="0.2">
      <c r="A74" s="71"/>
      <c r="B74" s="71"/>
      <c r="C74" s="72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73"/>
      <c r="O74" s="73"/>
      <c r="P74" s="73"/>
      <c r="Q74" s="73"/>
      <c r="R74" s="73"/>
      <c r="S74" s="73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</row>
    <row r="75" spans="1:138" ht="20.25" x14ac:dyDescent="0.3">
      <c r="A75" s="74" t="s">
        <v>18</v>
      </c>
      <c r="B75" s="280">
        <f ca="1">NOW()</f>
        <v>42549.37044097222</v>
      </c>
      <c r="C75" s="280"/>
      <c r="D75" s="28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282" t="s">
        <v>20</v>
      </c>
      <c r="S75" s="283"/>
      <c r="T75" s="283"/>
      <c r="U75" s="283"/>
      <c r="V75" s="283"/>
      <c r="W75" s="283"/>
      <c r="X75" s="283"/>
      <c r="Y75" s="283"/>
      <c r="Z75" s="283"/>
      <c r="AA75" s="283"/>
      <c r="AB75" s="283"/>
      <c r="AC75" s="283"/>
      <c r="AD75" s="283"/>
      <c r="AE75" s="283"/>
      <c r="AF75" s="283"/>
      <c r="AG75" s="283"/>
      <c r="AH75" s="283"/>
      <c r="AI75" s="279">
        <f>(COUNTIF(D78:DF78,"=1")+COUNTIF(D78:DF78,"&gt;1"))*7</f>
        <v>546</v>
      </c>
      <c r="AJ75" s="279"/>
      <c r="AK75" s="279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</row>
    <row r="76" spans="1:138" ht="15.75" x14ac:dyDescent="0.25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277"/>
      <c r="W76" s="277"/>
      <c r="X76" s="277"/>
      <c r="Y76" s="277"/>
      <c r="Z76" s="277"/>
      <c r="AA76" s="277"/>
      <c r="AB76" s="277"/>
      <c r="AC76" s="277"/>
      <c r="AD76" s="277"/>
      <c r="AE76" s="277"/>
      <c r="AF76" s="277"/>
      <c r="AG76" s="277"/>
      <c r="AH76" s="277"/>
      <c r="AI76" s="277"/>
      <c r="AJ76" s="277"/>
      <c r="AK76" s="277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</row>
    <row r="77" spans="1:138" ht="15" x14ac:dyDescent="0.2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</row>
    <row r="78" spans="1:138" ht="15" x14ac:dyDescent="0.2">
      <c r="A78" s="276" t="s">
        <v>22</v>
      </c>
      <c r="B78" s="276"/>
      <c r="C78" s="276"/>
      <c r="D78" s="61">
        <f t="shared" ref="D78:AI78" si="245">COUNTIF(D21:D72,"=X")</f>
        <v>1</v>
      </c>
      <c r="E78" s="61">
        <f t="shared" si="245"/>
        <v>1</v>
      </c>
      <c r="F78" s="61">
        <f t="shared" si="245"/>
        <v>1</v>
      </c>
      <c r="G78" s="61">
        <f t="shared" si="245"/>
        <v>1</v>
      </c>
      <c r="H78" s="61">
        <f t="shared" si="245"/>
        <v>1</v>
      </c>
      <c r="I78" s="61">
        <f t="shared" si="245"/>
        <v>3</v>
      </c>
      <c r="J78" s="61">
        <f t="shared" si="245"/>
        <v>3</v>
      </c>
      <c r="K78" s="61">
        <f t="shared" si="245"/>
        <v>3</v>
      </c>
      <c r="L78" s="61">
        <f t="shared" si="245"/>
        <v>3</v>
      </c>
      <c r="M78" s="61">
        <f t="shared" si="245"/>
        <v>3</v>
      </c>
      <c r="N78" s="61">
        <f t="shared" si="245"/>
        <v>3</v>
      </c>
      <c r="O78" s="61">
        <f t="shared" si="245"/>
        <v>3</v>
      </c>
      <c r="P78" s="61">
        <f t="shared" si="245"/>
        <v>3</v>
      </c>
      <c r="Q78" s="61">
        <f t="shared" si="245"/>
        <v>3</v>
      </c>
      <c r="R78" s="61">
        <f t="shared" si="245"/>
        <v>3</v>
      </c>
      <c r="S78" s="61">
        <f t="shared" si="245"/>
        <v>3</v>
      </c>
      <c r="T78" s="61">
        <f t="shared" si="245"/>
        <v>3</v>
      </c>
      <c r="U78" s="61">
        <f t="shared" si="245"/>
        <v>3</v>
      </c>
      <c r="V78" s="61">
        <f t="shared" si="245"/>
        <v>3</v>
      </c>
      <c r="W78" s="61">
        <f t="shared" si="245"/>
        <v>3</v>
      </c>
      <c r="X78" s="61">
        <f t="shared" si="245"/>
        <v>3</v>
      </c>
      <c r="Y78" s="61">
        <f t="shared" si="245"/>
        <v>1</v>
      </c>
      <c r="Z78" s="61">
        <f t="shared" si="245"/>
        <v>3</v>
      </c>
      <c r="AA78" s="61">
        <f t="shared" si="245"/>
        <v>3</v>
      </c>
      <c r="AB78" s="61">
        <f t="shared" si="245"/>
        <v>3</v>
      </c>
      <c r="AC78" s="61">
        <f t="shared" si="245"/>
        <v>3</v>
      </c>
      <c r="AD78" s="61">
        <f t="shared" si="245"/>
        <v>3</v>
      </c>
      <c r="AE78" s="61">
        <f t="shared" si="245"/>
        <v>3</v>
      </c>
      <c r="AF78" s="61">
        <f t="shared" si="245"/>
        <v>3</v>
      </c>
      <c r="AG78" s="61">
        <f t="shared" si="245"/>
        <v>3</v>
      </c>
      <c r="AH78" s="61">
        <f t="shared" si="245"/>
        <v>3</v>
      </c>
      <c r="AI78" s="61">
        <f t="shared" si="245"/>
        <v>3</v>
      </c>
      <c r="AJ78" s="61">
        <f t="shared" ref="AJ78:BP78" si="246">COUNTIF(AJ21:AJ72,"=X")</f>
        <v>3</v>
      </c>
      <c r="AK78" s="61">
        <f t="shared" si="246"/>
        <v>3</v>
      </c>
      <c r="AL78" s="61">
        <f t="shared" si="246"/>
        <v>2</v>
      </c>
      <c r="AM78" s="61">
        <f t="shared" si="246"/>
        <v>2</v>
      </c>
      <c r="AN78" s="61">
        <f t="shared" si="246"/>
        <v>2</v>
      </c>
      <c r="AO78" s="61">
        <f t="shared" si="246"/>
        <v>2</v>
      </c>
      <c r="AP78" s="61">
        <f t="shared" si="246"/>
        <v>2</v>
      </c>
      <c r="AQ78" s="61">
        <f t="shared" si="246"/>
        <v>2</v>
      </c>
      <c r="AR78" s="61">
        <f t="shared" si="246"/>
        <v>2</v>
      </c>
      <c r="AS78" s="61">
        <f t="shared" si="246"/>
        <v>2</v>
      </c>
      <c r="AT78" s="61">
        <f t="shared" si="246"/>
        <v>2</v>
      </c>
      <c r="AU78" s="61">
        <f t="shared" si="246"/>
        <v>2</v>
      </c>
      <c r="AV78" s="61">
        <f t="shared" si="246"/>
        <v>2</v>
      </c>
      <c r="AW78" s="61">
        <f t="shared" si="246"/>
        <v>2</v>
      </c>
      <c r="AX78" s="61">
        <f t="shared" si="246"/>
        <v>2</v>
      </c>
      <c r="AY78" s="61">
        <f t="shared" si="246"/>
        <v>2</v>
      </c>
      <c r="AZ78" s="61">
        <f t="shared" si="246"/>
        <v>2</v>
      </c>
      <c r="BA78" s="61">
        <f t="shared" si="246"/>
        <v>2</v>
      </c>
      <c r="BB78" s="61">
        <f t="shared" si="246"/>
        <v>2</v>
      </c>
      <c r="BC78" s="61">
        <f t="shared" si="246"/>
        <v>2</v>
      </c>
      <c r="BD78" s="61">
        <f t="shared" si="246"/>
        <v>2</v>
      </c>
      <c r="BE78" s="61">
        <f t="shared" si="246"/>
        <v>2</v>
      </c>
      <c r="BF78" s="61">
        <f t="shared" si="246"/>
        <v>2</v>
      </c>
      <c r="BG78" s="61">
        <f t="shared" si="246"/>
        <v>2</v>
      </c>
      <c r="BH78" s="61">
        <f t="shared" si="246"/>
        <v>2</v>
      </c>
      <c r="BI78" s="61">
        <f t="shared" si="246"/>
        <v>2</v>
      </c>
      <c r="BJ78" s="61">
        <f t="shared" si="246"/>
        <v>2</v>
      </c>
      <c r="BK78" s="61">
        <f t="shared" si="246"/>
        <v>2</v>
      </c>
      <c r="BL78" s="61">
        <f t="shared" si="246"/>
        <v>2</v>
      </c>
      <c r="BM78" s="61">
        <f t="shared" si="246"/>
        <v>2</v>
      </c>
      <c r="BN78" s="61">
        <f t="shared" si="246"/>
        <v>2</v>
      </c>
      <c r="BO78" s="61">
        <f t="shared" si="246"/>
        <v>2</v>
      </c>
      <c r="BP78" s="61">
        <f t="shared" si="246"/>
        <v>2</v>
      </c>
      <c r="BQ78" s="61">
        <f t="shared" ref="BQ78:DF78" si="247">COUNTIF(BQ21:BQ72,"=X")</f>
        <v>2</v>
      </c>
      <c r="BR78" s="61">
        <f t="shared" si="247"/>
        <v>2</v>
      </c>
      <c r="BS78" s="61">
        <f t="shared" si="247"/>
        <v>2</v>
      </c>
      <c r="BT78" s="61">
        <f t="shared" si="247"/>
        <v>2</v>
      </c>
      <c r="BU78" s="61">
        <f t="shared" si="247"/>
        <v>2</v>
      </c>
      <c r="BV78" s="61">
        <f t="shared" si="247"/>
        <v>2</v>
      </c>
      <c r="BW78" s="61">
        <f t="shared" si="247"/>
        <v>2</v>
      </c>
      <c r="BX78" s="61">
        <f t="shared" si="247"/>
        <v>2</v>
      </c>
      <c r="BY78" s="61">
        <f t="shared" si="247"/>
        <v>2</v>
      </c>
      <c r="BZ78" s="61">
        <f t="shared" si="247"/>
        <v>1</v>
      </c>
      <c r="CA78" s="61">
        <f t="shared" si="247"/>
        <v>1</v>
      </c>
      <c r="CB78" s="61">
        <f t="shared" si="247"/>
        <v>1</v>
      </c>
      <c r="CC78" s="61">
        <f t="shared" si="247"/>
        <v>2</v>
      </c>
      <c r="CD78" s="61">
        <f t="shared" si="247"/>
        <v>0</v>
      </c>
      <c r="CE78" s="61">
        <f t="shared" si="247"/>
        <v>0</v>
      </c>
      <c r="CF78" s="61">
        <f t="shared" si="247"/>
        <v>0</v>
      </c>
      <c r="CG78" s="61">
        <f t="shared" si="247"/>
        <v>0</v>
      </c>
      <c r="CH78" s="61">
        <f t="shared" si="247"/>
        <v>0</v>
      </c>
      <c r="CI78" s="61">
        <f t="shared" si="247"/>
        <v>0</v>
      </c>
      <c r="CJ78" s="61">
        <f t="shared" si="247"/>
        <v>0</v>
      </c>
      <c r="CK78" s="61">
        <f t="shared" si="247"/>
        <v>0</v>
      </c>
      <c r="CL78" s="61">
        <f t="shared" si="247"/>
        <v>0</v>
      </c>
      <c r="CM78" s="61">
        <f t="shared" si="247"/>
        <v>0</v>
      </c>
      <c r="CN78" s="61">
        <f t="shared" si="247"/>
        <v>0</v>
      </c>
      <c r="CO78" s="61">
        <f t="shared" si="247"/>
        <v>0</v>
      </c>
      <c r="CP78" s="61">
        <f t="shared" si="247"/>
        <v>0</v>
      </c>
      <c r="CQ78" s="61">
        <f t="shared" si="247"/>
        <v>0</v>
      </c>
      <c r="CR78" s="61">
        <f t="shared" si="247"/>
        <v>0</v>
      </c>
      <c r="CS78" s="61">
        <f t="shared" si="247"/>
        <v>0</v>
      </c>
      <c r="CT78" s="61">
        <f t="shared" si="247"/>
        <v>0</v>
      </c>
      <c r="CU78" s="61">
        <f t="shared" si="247"/>
        <v>0</v>
      </c>
      <c r="CV78" s="61">
        <f t="shared" si="247"/>
        <v>0</v>
      </c>
      <c r="CW78" s="61">
        <f t="shared" si="247"/>
        <v>0</v>
      </c>
      <c r="CX78" s="61">
        <f t="shared" si="247"/>
        <v>0</v>
      </c>
      <c r="CY78" s="61">
        <f t="shared" si="247"/>
        <v>0</v>
      </c>
      <c r="CZ78" s="61">
        <f t="shared" si="247"/>
        <v>0</v>
      </c>
      <c r="DA78" s="61">
        <f t="shared" si="247"/>
        <v>0</v>
      </c>
      <c r="DB78" s="61">
        <f t="shared" si="247"/>
        <v>0</v>
      </c>
      <c r="DC78" s="61">
        <f t="shared" si="247"/>
        <v>0</v>
      </c>
      <c r="DD78" s="61">
        <f t="shared" si="247"/>
        <v>0</v>
      </c>
      <c r="DE78" s="61">
        <f t="shared" si="247"/>
        <v>0</v>
      </c>
      <c r="DF78" s="61">
        <f t="shared" si="247"/>
        <v>0</v>
      </c>
      <c r="DG78" s="61"/>
      <c r="DH78" s="61"/>
    </row>
    <row r="79" spans="1:138" ht="15" x14ac:dyDescent="0.2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  <c r="CU79" s="61"/>
      <c r="CV79" s="61"/>
      <c r="CW79" s="61"/>
      <c r="CX79" s="61"/>
      <c r="CY79" s="61"/>
      <c r="CZ79" s="61"/>
      <c r="DA79" s="61"/>
      <c r="DB79" s="61"/>
      <c r="DC79" s="61"/>
      <c r="DD79" s="61"/>
      <c r="DE79" s="61"/>
      <c r="DF79" s="61"/>
      <c r="DG79" s="61"/>
      <c r="DH79" s="61"/>
    </row>
    <row r="80" spans="1:138" ht="15" x14ac:dyDescent="0.2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  <c r="CU80" s="61"/>
      <c r="CV80" s="61"/>
      <c r="CW80" s="61"/>
      <c r="CX80" s="61"/>
      <c r="CY80" s="61"/>
      <c r="CZ80" s="61"/>
      <c r="DA80" s="61"/>
      <c r="DB80" s="61"/>
      <c r="DC80" s="61"/>
      <c r="DD80" s="61"/>
      <c r="DE80" s="61"/>
      <c r="DF80" s="61"/>
      <c r="DG80" s="61"/>
      <c r="DH80" s="61"/>
    </row>
    <row r="81" spans="1:112" ht="15" x14ac:dyDescent="0.2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</row>
    <row r="82" spans="1:112" ht="15" x14ac:dyDescent="0.2"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1"/>
      <c r="CV82" s="61"/>
      <c r="CW82" s="61"/>
      <c r="CX82" s="61"/>
      <c r="CY82" s="61"/>
      <c r="CZ82" s="61"/>
      <c r="DA82" s="61"/>
      <c r="DB82" s="61"/>
      <c r="DC82" s="61"/>
      <c r="DD82" s="61"/>
      <c r="DE82" s="61"/>
      <c r="DF82" s="61"/>
      <c r="DG82" s="61"/>
      <c r="DH82" s="61"/>
    </row>
    <row r="83" spans="1:112" ht="15" x14ac:dyDescent="0.2"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  <c r="CU83" s="61"/>
      <c r="CV83" s="61"/>
      <c r="CW83" s="61"/>
      <c r="CX83" s="61"/>
      <c r="CY83" s="61"/>
      <c r="CZ83" s="61"/>
      <c r="DA83" s="61"/>
      <c r="DB83" s="61"/>
      <c r="DC83" s="61"/>
      <c r="DD83" s="61"/>
      <c r="DE83" s="61"/>
      <c r="DF83" s="61"/>
      <c r="DG83" s="61"/>
      <c r="DH83" s="61"/>
    </row>
    <row r="84" spans="1:112" x14ac:dyDescent="0.2">
      <c r="H84" s="1"/>
    </row>
    <row r="85" spans="1:112" ht="16.5" x14ac:dyDescent="0.2">
      <c r="A85" s="69"/>
      <c r="B85" s="69"/>
      <c r="C85" s="69"/>
      <c r="H85" s="69"/>
      <c r="I85" s="69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112" ht="16.5" x14ac:dyDescent="0.2">
      <c r="A86" s="70"/>
      <c r="B86" s="69"/>
      <c r="C86" s="70"/>
      <c r="H86" s="70"/>
      <c r="I86" s="69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112" ht="16.5" x14ac:dyDescent="0.2">
      <c r="A87" s="70"/>
      <c r="B87" s="69"/>
      <c r="C87" s="69"/>
      <c r="H87" s="69"/>
      <c r="I87" s="69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112" ht="16.5" x14ac:dyDescent="0.2">
      <c r="A88" s="70"/>
      <c r="B88" s="69"/>
      <c r="C88" s="69"/>
      <c r="D88" s="69"/>
      <c r="E88" s="69"/>
      <c r="F88" s="69"/>
      <c r="G88" s="69"/>
      <c r="H88" s="69"/>
      <c r="I88" s="69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112" ht="16.5" x14ac:dyDescent="0.2">
      <c r="A89" s="70"/>
      <c r="B89" s="69"/>
      <c r="C89" s="69"/>
      <c r="D89" s="69"/>
      <c r="E89" s="69"/>
      <c r="F89" s="69"/>
      <c r="G89" s="69"/>
      <c r="H89" s="69"/>
      <c r="I89" s="69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</sheetData>
  <dataConsolidate function="count">
    <dataRefs count="1">
      <dataRef ref="B26" sheet="calendar 2yr"/>
    </dataRefs>
  </dataConsolidate>
  <mergeCells count="30">
    <mergeCell ref="B6:X6"/>
    <mergeCell ref="B19:C19"/>
    <mergeCell ref="D14:D20"/>
    <mergeCell ref="S10:V10"/>
    <mergeCell ref="K10:Q10"/>
    <mergeCell ref="B8:Y8"/>
    <mergeCell ref="CF8:CO8"/>
    <mergeCell ref="CF10:CO10"/>
    <mergeCell ref="AI7:AS7"/>
    <mergeCell ref="AF7:AH7"/>
    <mergeCell ref="C11:AS11"/>
    <mergeCell ref="AN9:AS9"/>
    <mergeCell ref="AF9:AM9"/>
    <mergeCell ref="B7:X7"/>
    <mergeCell ref="BM8:CA8"/>
    <mergeCell ref="BM10:CA10"/>
    <mergeCell ref="A78:C78"/>
    <mergeCell ref="V76:AK76"/>
    <mergeCell ref="W10:AF10"/>
    <mergeCell ref="AI75:AK75"/>
    <mergeCell ref="B75:D75"/>
    <mergeCell ref="R75:AH75"/>
    <mergeCell ref="A73:C73"/>
    <mergeCell ref="A13:C13"/>
    <mergeCell ref="B12:C12"/>
    <mergeCell ref="B14:C14"/>
    <mergeCell ref="B15:C15"/>
    <mergeCell ref="B16:C16"/>
    <mergeCell ref="B17:C17"/>
    <mergeCell ref="B18:C18"/>
  </mergeCells>
  <phoneticPr fontId="7" type="noConversion"/>
  <conditionalFormatting sqref="D14:DE14 DF14:DF20 D21:DF72 E15:DE20">
    <cfRule type="expression" dxfId="13" priority="93">
      <formula>OR(MONTH(D$13)&gt;11,MONTH(D$13)&lt;4)</formula>
    </cfRule>
  </conditionalFormatting>
  <conditionalFormatting sqref="D78:DF78">
    <cfRule type="cellIs" dxfId="12" priority="89" stopIfTrue="1" operator="greaterThanOrEqual">
      <formula>1</formula>
    </cfRule>
  </conditionalFormatting>
  <conditionalFormatting sqref="D12:DF12">
    <cfRule type="notContainsBlanks" dxfId="11" priority="113">
      <formula>LEN(TRIM(D12))&gt;0</formula>
    </cfRule>
  </conditionalFormatting>
  <conditionalFormatting sqref="E73:DF73 E13:DF13">
    <cfRule type="expression" dxfId="10" priority="3">
      <formula>OR(MONTH(E13)&gt;MONTH(D13),MONTH(D13)-MONTH(E13)=11)</formula>
    </cfRule>
  </conditionalFormatting>
  <conditionalFormatting sqref="D14:DF14 D21:DF72 E15:DF20">
    <cfRule type="containsText" dxfId="9" priority="86" stopIfTrue="1" operator="containsText" text="X">
      <formula>NOT(ISERROR(SEARCH("X",D14)))</formula>
    </cfRule>
  </conditionalFormatting>
  <conditionalFormatting sqref="D21:DF72">
    <cfRule type="expression" dxfId="8" priority="221" stopIfTrue="1">
      <formula>$C21&gt;$DG21</formula>
    </cfRule>
    <cfRule type="expression" dxfId="7" priority="222" stopIfTrue="1">
      <formula>$C21&lt;$DG21</formula>
    </cfRule>
  </conditionalFormatting>
  <printOptions horizontalCentered="1" verticalCentered="1"/>
  <pageMargins left="0.25" right="0.25" top="0.75" bottom="0.25" header="0.3" footer="0.3"/>
  <pageSetup paperSize="17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GG104"/>
  <sheetViews>
    <sheetView zoomScale="70" zoomScaleNormal="70" zoomScaleSheetLayoutView="75" workbookViewId="0">
      <selection activeCell="AE39" sqref="AE39"/>
    </sheetView>
  </sheetViews>
  <sheetFormatPr defaultRowHeight="12.75" x14ac:dyDescent="0.2"/>
  <cols>
    <col min="1" max="1" width="67.140625" style="5" customWidth="1"/>
    <col min="2" max="2" width="10.28515625" style="5" customWidth="1"/>
    <col min="3" max="3" width="6.140625" style="5" customWidth="1"/>
    <col min="4" max="161" width="3" style="5" customWidth="1"/>
    <col min="162" max="16384" width="9.140625" style="5"/>
  </cols>
  <sheetData>
    <row r="1" spans="1:189" ht="15.75" x14ac:dyDescent="0.2">
      <c r="S1" s="10"/>
      <c r="T1" s="20" t="s">
        <v>24</v>
      </c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3"/>
    </row>
    <row r="2" spans="1:189" ht="15" x14ac:dyDescent="0.2">
      <c r="S2" s="14"/>
      <c r="T2" s="9" t="s">
        <v>31</v>
      </c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15"/>
    </row>
    <row r="3" spans="1:189" ht="15" x14ac:dyDescent="0.2">
      <c r="S3" s="14"/>
      <c r="T3" s="67"/>
      <c r="U3" s="68"/>
      <c r="V3" s="9"/>
      <c r="W3" s="9" t="s">
        <v>49</v>
      </c>
      <c r="X3" s="9"/>
      <c r="Y3" s="9"/>
      <c r="Z3" s="9"/>
      <c r="AA3" s="9"/>
      <c r="AB3" s="9"/>
      <c r="AC3" s="9"/>
      <c r="AD3" s="9"/>
      <c r="AE3" s="9"/>
      <c r="AF3" s="9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15"/>
    </row>
    <row r="4" spans="1:189" ht="15.75" thickBot="1" x14ac:dyDescent="0.25">
      <c r="S4" s="16"/>
      <c r="T4" s="78"/>
      <c r="U4" s="79"/>
      <c r="V4" s="17"/>
      <c r="W4" s="18" t="s">
        <v>23</v>
      </c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9"/>
    </row>
    <row r="5" spans="1:189" ht="18.75" thickBot="1" x14ac:dyDescent="0.3">
      <c r="A5" s="21"/>
      <c r="B5" s="112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T5" s="117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</row>
    <row r="6" spans="1:189" s="4" customFormat="1" ht="18" customHeight="1" thickBot="1" x14ac:dyDescent="0.3">
      <c r="A6" s="127"/>
      <c r="B6" s="301" t="s">
        <v>2</v>
      </c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116"/>
      <c r="Z6" s="116"/>
      <c r="AA6" s="116"/>
      <c r="AB6" s="116"/>
      <c r="AC6" s="118" t="s">
        <v>3</v>
      </c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9"/>
      <c r="BY6" s="119"/>
      <c r="BZ6" s="119"/>
      <c r="CA6" s="119"/>
      <c r="CB6" s="119"/>
      <c r="CC6" s="119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DE6" s="116"/>
      <c r="EK6" s="114"/>
      <c r="EL6" s="115"/>
      <c r="EM6" s="116"/>
      <c r="EN6" s="118" t="s">
        <v>51</v>
      </c>
      <c r="EO6" s="113"/>
      <c r="EP6" s="116"/>
      <c r="EQ6" s="116"/>
      <c r="ER6" s="116"/>
      <c r="ES6" s="116"/>
      <c r="ET6" s="116"/>
      <c r="EU6" s="116"/>
      <c r="EV6" s="116"/>
      <c r="EW6" s="116"/>
      <c r="EX6" s="116"/>
      <c r="FF6" s="3"/>
      <c r="FG6" s="3"/>
      <c r="FH6" s="3"/>
      <c r="FI6" s="3"/>
      <c r="FJ6" s="3"/>
    </row>
    <row r="7" spans="1:189" s="4" customFormat="1" ht="18" customHeight="1" thickBot="1" x14ac:dyDescent="0.3">
      <c r="A7" s="69"/>
      <c r="B7" s="301" t="s">
        <v>0</v>
      </c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116"/>
      <c r="Z7" s="116"/>
      <c r="AA7" s="116"/>
      <c r="AB7" s="116"/>
      <c r="AC7" s="116"/>
      <c r="AD7" s="116"/>
      <c r="AE7" s="119"/>
      <c r="AF7" s="300" t="s">
        <v>17</v>
      </c>
      <c r="AG7" s="300"/>
      <c r="AH7" s="300"/>
      <c r="AI7" s="300" t="s">
        <v>19</v>
      </c>
      <c r="AJ7" s="300"/>
      <c r="AK7" s="300"/>
      <c r="AL7" s="300"/>
      <c r="AM7" s="300"/>
      <c r="AN7" s="300"/>
      <c r="AO7" s="300"/>
      <c r="AP7" s="300"/>
      <c r="AQ7" s="300"/>
      <c r="AR7" s="300"/>
      <c r="AS7" s="300"/>
      <c r="AT7" s="116"/>
      <c r="AU7" s="116"/>
      <c r="AV7" s="116"/>
      <c r="AW7" s="116"/>
      <c r="AX7" s="116"/>
      <c r="AY7" s="116"/>
      <c r="AZ7" s="116"/>
      <c r="BA7" s="116"/>
      <c r="BB7" s="116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DE7" s="119"/>
      <c r="EK7" s="119"/>
      <c r="EL7" s="119"/>
      <c r="EM7" s="119"/>
      <c r="EN7" s="123"/>
      <c r="EO7" s="113"/>
      <c r="EP7" s="119"/>
      <c r="EQ7" s="119"/>
      <c r="ER7" s="119"/>
      <c r="ES7" s="119"/>
      <c r="ET7" s="119"/>
      <c r="EU7" s="119"/>
      <c r="EV7" s="119"/>
      <c r="EW7" s="119"/>
      <c r="EX7" s="119"/>
      <c r="FF7" s="3"/>
      <c r="FG7" s="3"/>
      <c r="FH7" s="3"/>
      <c r="FI7" s="3"/>
      <c r="FJ7" s="3"/>
    </row>
    <row r="8" spans="1:189" s="4" customFormat="1" ht="18" customHeight="1" thickBot="1" x14ac:dyDescent="0.25">
      <c r="B8" s="301" t="s">
        <v>27</v>
      </c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8"/>
      <c r="AU8" s="116"/>
      <c r="AV8" s="116"/>
      <c r="AW8" s="116"/>
      <c r="AX8" s="116"/>
      <c r="AY8" s="116"/>
      <c r="AZ8" s="116"/>
      <c r="BA8" s="116"/>
      <c r="BB8" s="116"/>
      <c r="BC8" s="119"/>
      <c r="BD8" s="119"/>
      <c r="BE8" s="119"/>
      <c r="BF8" s="119"/>
      <c r="BG8" s="119"/>
      <c r="BH8" s="119"/>
      <c r="BI8" s="119"/>
      <c r="BJ8" s="119"/>
      <c r="BK8" s="119"/>
      <c r="BL8" s="122" t="s">
        <v>28</v>
      </c>
      <c r="BM8" s="303" t="s">
        <v>29</v>
      </c>
      <c r="BN8" s="303"/>
      <c r="BO8" s="303"/>
      <c r="BP8" s="303"/>
      <c r="BQ8" s="303"/>
      <c r="BR8" s="303"/>
      <c r="BS8" s="303"/>
      <c r="BT8" s="303"/>
      <c r="BU8" s="303"/>
      <c r="BV8" s="303"/>
      <c r="BW8" s="303"/>
      <c r="BX8" s="303"/>
      <c r="BY8" s="303"/>
      <c r="BZ8" s="303"/>
      <c r="CA8" s="303"/>
      <c r="CB8" s="123"/>
      <c r="CC8" s="123"/>
      <c r="CD8" s="123"/>
      <c r="CE8" s="122" t="s">
        <v>17</v>
      </c>
      <c r="CF8" s="278"/>
      <c r="CG8" s="298"/>
      <c r="CH8" s="298"/>
      <c r="CI8" s="298"/>
      <c r="CJ8" s="298"/>
      <c r="CK8" s="298"/>
      <c r="CL8" s="298"/>
      <c r="CM8" s="298"/>
      <c r="CN8" s="298"/>
      <c r="CO8" s="298"/>
      <c r="CP8" s="128"/>
      <c r="DE8" s="119"/>
      <c r="EK8" s="120"/>
      <c r="EL8" s="121"/>
      <c r="EM8" s="116"/>
      <c r="EN8" s="118" t="s">
        <v>52</v>
      </c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FF8" s="3"/>
      <c r="FG8" s="3"/>
      <c r="FH8" s="3"/>
      <c r="FI8" s="3"/>
      <c r="FJ8" s="3"/>
    </row>
    <row r="9" spans="1:189" s="4" customFormat="1" ht="18" customHeight="1" x14ac:dyDescent="0.2">
      <c r="A9" s="69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9"/>
      <c r="X9" s="119"/>
      <c r="Y9" s="116"/>
      <c r="Z9" s="116"/>
      <c r="AA9" s="116"/>
      <c r="AB9" s="116"/>
      <c r="AC9" s="116"/>
      <c r="AD9" s="116"/>
      <c r="AE9" s="116"/>
      <c r="AF9" s="300"/>
      <c r="AG9" s="300"/>
      <c r="AH9" s="300"/>
      <c r="AI9" s="300"/>
      <c r="AJ9" s="300"/>
      <c r="AK9" s="300"/>
      <c r="AL9" s="300"/>
      <c r="AM9" s="300"/>
      <c r="AN9" s="301"/>
      <c r="AO9" s="301"/>
      <c r="AP9" s="301"/>
      <c r="AQ9" s="301"/>
      <c r="AR9" s="301"/>
      <c r="AS9" s="301"/>
      <c r="AT9" s="116"/>
      <c r="AU9" s="116"/>
      <c r="AV9" s="116"/>
      <c r="AW9" s="116"/>
      <c r="AX9" s="116"/>
      <c r="AY9" s="116"/>
      <c r="AZ9" s="116"/>
      <c r="BA9" s="116"/>
      <c r="BB9" s="116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6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FF9" s="3"/>
      <c r="FG9" s="3"/>
      <c r="FH9" s="3"/>
      <c r="FI9" s="3"/>
      <c r="FJ9" s="3"/>
    </row>
    <row r="10" spans="1:189" s="4" customFormat="1" ht="18" customHeight="1" x14ac:dyDescent="0.2">
      <c r="B10" s="191" t="s">
        <v>32</v>
      </c>
      <c r="C10" s="189"/>
      <c r="D10" s="189"/>
      <c r="E10" s="189"/>
      <c r="F10" s="189"/>
      <c r="G10" s="189"/>
      <c r="H10" s="189"/>
      <c r="I10" s="119"/>
      <c r="J10" s="119"/>
      <c r="K10" s="278" t="str">
        <f>'key dates'!B2</f>
        <v>XXXXX</v>
      </c>
      <c r="L10" s="278"/>
      <c r="M10" s="278"/>
      <c r="N10" s="278"/>
      <c r="O10" s="278"/>
      <c r="P10" s="278"/>
      <c r="Q10" s="278"/>
      <c r="R10" s="118"/>
      <c r="S10" s="308" t="s">
        <v>14</v>
      </c>
      <c r="T10" s="308"/>
      <c r="U10" s="308"/>
      <c r="V10" s="308"/>
      <c r="W10" s="278" t="str">
        <f>'key dates'!B4</f>
        <v>Southington</v>
      </c>
      <c r="X10" s="278"/>
      <c r="Y10" s="278"/>
      <c r="Z10" s="278"/>
      <c r="AA10" s="278"/>
      <c r="AB10" s="278"/>
      <c r="AC10" s="278"/>
      <c r="AD10" s="278"/>
      <c r="AE10" s="278"/>
      <c r="AF10" s="278"/>
      <c r="AG10" s="119"/>
      <c r="AH10" s="118"/>
      <c r="AI10" s="119"/>
      <c r="AJ10" s="119"/>
      <c r="AK10" s="189"/>
      <c r="AL10" s="189" t="s">
        <v>33</v>
      </c>
      <c r="AM10" s="190" t="str">
        <f>'key dates'!B1</f>
        <v>131-205</v>
      </c>
      <c r="AN10" s="190"/>
      <c r="AO10" s="190"/>
      <c r="AP10" s="190"/>
      <c r="AQ10" s="190"/>
      <c r="AR10" s="119"/>
      <c r="AS10" s="119"/>
      <c r="AT10" s="119"/>
      <c r="AU10" s="116"/>
      <c r="AV10" s="116"/>
      <c r="AW10" s="116"/>
      <c r="AX10" s="116"/>
      <c r="AY10" s="116"/>
      <c r="AZ10" s="116"/>
      <c r="BA10" s="116"/>
      <c r="BB10" s="116"/>
      <c r="BC10" s="119"/>
      <c r="BD10" s="119"/>
      <c r="BE10" s="119"/>
      <c r="BF10" s="119"/>
      <c r="BG10" s="119"/>
      <c r="BH10" s="119"/>
      <c r="BI10" s="119"/>
      <c r="BJ10" s="119"/>
      <c r="BK10" s="119"/>
      <c r="BL10" s="122" t="s">
        <v>30</v>
      </c>
      <c r="BM10" s="303" t="s">
        <v>29</v>
      </c>
      <c r="BN10" s="303"/>
      <c r="BO10" s="303"/>
      <c r="BP10" s="303"/>
      <c r="BQ10" s="303"/>
      <c r="BR10" s="303"/>
      <c r="BS10" s="303"/>
      <c r="BT10" s="303"/>
      <c r="BU10" s="303"/>
      <c r="BV10" s="303"/>
      <c r="BW10" s="303"/>
      <c r="BX10" s="303"/>
      <c r="BY10" s="303"/>
      <c r="BZ10" s="303"/>
      <c r="CA10" s="303"/>
      <c r="CB10" s="123"/>
      <c r="CC10" s="123"/>
      <c r="CD10" s="123"/>
      <c r="CE10" s="122" t="s">
        <v>17</v>
      </c>
      <c r="CF10" s="278"/>
      <c r="CG10" s="298"/>
      <c r="CH10" s="298"/>
      <c r="CI10" s="298"/>
      <c r="CJ10" s="298"/>
      <c r="CK10" s="298"/>
      <c r="CL10" s="298"/>
      <c r="CM10" s="298"/>
      <c r="CN10" s="298"/>
      <c r="CO10" s="298"/>
      <c r="CP10" s="128"/>
      <c r="CQ10" s="128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FF10" s="9"/>
      <c r="FG10" s="9"/>
      <c r="FH10" s="3"/>
      <c r="FI10" s="3"/>
      <c r="FJ10" s="3"/>
    </row>
    <row r="11" spans="1:189" s="4" customFormat="1" ht="38.25" customHeight="1" thickBot="1" x14ac:dyDescent="0.25">
      <c r="A11" s="59"/>
      <c r="B11" s="118"/>
      <c r="C11" s="301" t="str">
        <f>'key dates'!B3</f>
        <v>Southington Maintenance Facility Renovation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01"/>
      <c r="X11" s="301"/>
      <c r="Y11" s="301"/>
      <c r="Z11" s="301"/>
      <c r="AA11" s="301"/>
      <c r="AB11" s="301"/>
      <c r="AC11" s="301"/>
      <c r="AD11" s="301"/>
      <c r="AE11" s="301"/>
      <c r="AF11" s="301"/>
      <c r="AG11" s="301"/>
      <c r="AH11" s="301"/>
      <c r="AI11" s="301"/>
      <c r="AJ11" s="301"/>
      <c r="AK11" s="301"/>
      <c r="AL11" s="301"/>
      <c r="AM11" s="301"/>
      <c r="AN11" s="301"/>
      <c r="AO11" s="301"/>
      <c r="AP11" s="301"/>
      <c r="AQ11" s="301"/>
      <c r="AR11" s="301"/>
      <c r="AS11" s="301"/>
      <c r="AT11" s="116"/>
      <c r="AU11" s="116"/>
      <c r="AV11" s="116"/>
      <c r="AW11" s="116"/>
      <c r="AX11" s="116"/>
      <c r="AY11" s="116"/>
      <c r="AZ11" s="116"/>
      <c r="BA11" s="116"/>
      <c r="BB11" s="116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9"/>
      <c r="FG11" s="9"/>
      <c r="FH11" s="3"/>
      <c r="FI11" s="3"/>
      <c r="FJ11" s="3"/>
    </row>
    <row r="12" spans="1:189" s="64" customFormat="1" ht="49.5" customHeight="1" thickBot="1" x14ac:dyDescent="0.35">
      <c r="A12" s="62"/>
      <c r="B12" s="309" t="s">
        <v>48</v>
      </c>
      <c r="C12" s="310"/>
      <c r="D12" s="80">
        <f>D13</f>
        <v>42772</v>
      </c>
      <c r="E12" s="65" t="str">
        <f t="shared" ref="E12:BP12" si="0">IF(YEAR(D13)&lt;YEAR(E13),E13,"")</f>
        <v/>
      </c>
      <c r="F12" s="65" t="str">
        <f t="shared" si="0"/>
        <v/>
      </c>
      <c r="G12" s="65" t="str">
        <f t="shared" si="0"/>
        <v/>
      </c>
      <c r="H12" s="65" t="str">
        <f t="shared" si="0"/>
        <v/>
      </c>
      <c r="I12" s="65" t="str">
        <f t="shared" si="0"/>
        <v/>
      </c>
      <c r="J12" s="65" t="str">
        <f t="shared" si="0"/>
        <v/>
      </c>
      <c r="K12" s="65" t="str">
        <f t="shared" si="0"/>
        <v/>
      </c>
      <c r="L12" s="65" t="str">
        <f t="shared" si="0"/>
        <v/>
      </c>
      <c r="M12" s="65" t="str">
        <f t="shared" si="0"/>
        <v/>
      </c>
      <c r="N12" s="65" t="str">
        <f t="shared" si="0"/>
        <v/>
      </c>
      <c r="O12" s="65" t="str">
        <f t="shared" si="0"/>
        <v/>
      </c>
      <c r="P12" s="65" t="str">
        <f t="shared" si="0"/>
        <v/>
      </c>
      <c r="Q12" s="65" t="str">
        <f t="shared" si="0"/>
        <v/>
      </c>
      <c r="R12" s="65" t="str">
        <f t="shared" si="0"/>
        <v/>
      </c>
      <c r="S12" s="65" t="str">
        <f t="shared" si="0"/>
        <v/>
      </c>
      <c r="T12" s="65" t="str">
        <f t="shared" si="0"/>
        <v/>
      </c>
      <c r="U12" s="65" t="str">
        <f t="shared" si="0"/>
        <v/>
      </c>
      <c r="V12" s="65" t="str">
        <f t="shared" si="0"/>
        <v/>
      </c>
      <c r="W12" s="65" t="str">
        <f t="shared" si="0"/>
        <v/>
      </c>
      <c r="X12" s="65" t="str">
        <f t="shared" si="0"/>
        <v/>
      </c>
      <c r="Y12" s="65" t="str">
        <f t="shared" si="0"/>
        <v/>
      </c>
      <c r="Z12" s="65" t="str">
        <f t="shared" si="0"/>
        <v/>
      </c>
      <c r="AA12" s="65" t="str">
        <f t="shared" si="0"/>
        <v/>
      </c>
      <c r="AB12" s="65" t="str">
        <f t="shared" si="0"/>
        <v/>
      </c>
      <c r="AC12" s="65" t="str">
        <f t="shared" si="0"/>
        <v/>
      </c>
      <c r="AD12" s="65" t="str">
        <f t="shared" si="0"/>
        <v/>
      </c>
      <c r="AE12" s="65" t="str">
        <f t="shared" si="0"/>
        <v/>
      </c>
      <c r="AF12" s="65" t="str">
        <f t="shared" si="0"/>
        <v/>
      </c>
      <c r="AG12" s="65" t="str">
        <f t="shared" si="0"/>
        <v/>
      </c>
      <c r="AH12" s="65" t="str">
        <f t="shared" si="0"/>
        <v/>
      </c>
      <c r="AI12" s="65" t="str">
        <f t="shared" si="0"/>
        <v/>
      </c>
      <c r="AJ12" s="65" t="str">
        <f t="shared" si="0"/>
        <v/>
      </c>
      <c r="AK12" s="65" t="str">
        <f t="shared" si="0"/>
        <v/>
      </c>
      <c r="AL12" s="65" t="str">
        <f t="shared" si="0"/>
        <v/>
      </c>
      <c r="AM12" s="65" t="str">
        <f t="shared" si="0"/>
        <v/>
      </c>
      <c r="AN12" s="65" t="str">
        <f t="shared" si="0"/>
        <v/>
      </c>
      <c r="AO12" s="65" t="str">
        <f t="shared" si="0"/>
        <v/>
      </c>
      <c r="AP12" s="65" t="str">
        <f t="shared" si="0"/>
        <v/>
      </c>
      <c r="AQ12" s="65" t="str">
        <f t="shared" si="0"/>
        <v/>
      </c>
      <c r="AR12" s="65" t="str">
        <f t="shared" si="0"/>
        <v/>
      </c>
      <c r="AS12" s="65" t="str">
        <f t="shared" si="0"/>
        <v/>
      </c>
      <c r="AT12" s="65" t="str">
        <f t="shared" si="0"/>
        <v/>
      </c>
      <c r="AU12" s="65" t="str">
        <f t="shared" si="0"/>
        <v/>
      </c>
      <c r="AV12" s="65" t="str">
        <f t="shared" si="0"/>
        <v/>
      </c>
      <c r="AW12" s="65" t="str">
        <f t="shared" si="0"/>
        <v/>
      </c>
      <c r="AX12" s="65" t="str">
        <f t="shared" si="0"/>
        <v/>
      </c>
      <c r="AY12" s="65">
        <f t="shared" si="0"/>
        <v>43101</v>
      </c>
      <c r="AZ12" s="65" t="str">
        <f t="shared" si="0"/>
        <v/>
      </c>
      <c r="BA12" s="80" t="str">
        <f t="shared" si="0"/>
        <v/>
      </c>
      <c r="BB12" s="65" t="str">
        <f t="shared" si="0"/>
        <v/>
      </c>
      <c r="BC12" s="65" t="str">
        <f t="shared" si="0"/>
        <v/>
      </c>
      <c r="BD12" s="65" t="str">
        <f t="shared" si="0"/>
        <v/>
      </c>
      <c r="BE12" s="65" t="str">
        <f t="shared" si="0"/>
        <v/>
      </c>
      <c r="BF12" s="65" t="str">
        <f t="shared" si="0"/>
        <v/>
      </c>
      <c r="BG12" s="65" t="str">
        <f t="shared" si="0"/>
        <v/>
      </c>
      <c r="BH12" s="65" t="str">
        <f t="shared" si="0"/>
        <v/>
      </c>
      <c r="BI12" s="65" t="str">
        <f t="shared" si="0"/>
        <v/>
      </c>
      <c r="BJ12" s="65" t="str">
        <f t="shared" si="0"/>
        <v/>
      </c>
      <c r="BK12" s="65" t="str">
        <f t="shared" si="0"/>
        <v/>
      </c>
      <c r="BL12" s="65" t="str">
        <f t="shared" si="0"/>
        <v/>
      </c>
      <c r="BM12" s="65" t="str">
        <f t="shared" si="0"/>
        <v/>
      </c>
      <c r="BN12" s="65" t="str">
        <f t="shared" si="0"/>
        <v/>
      </c>
      <c r="BO12" s="65" t="str">
        <f t="shared" si="0"/>
        <v/>
      </c>
      <c r="BP12" s="65" t="str">
        <f t="shared" si="0"/>
        <v/>
      </c>
      <c r="BQ12" s="65" t="str">
        <f t="shared" ref="BQ12:EB12" si="1">IF(YEAR(BP13)&lt;YEAR(BQ13),BQ13,"")</f>
        <v/>
      </c>
      <c r="BR12" s="65" t="str">
        <f t="shared" si="1"/>
        <v/>
      </c>
      <c r="BS12" s="65" t="str">
        <f t="shared" si="1"/>
        <v/>
      </c>
      <c r="BT12" s="65" t="str">
        <f t="shared" si="1"/>
        <v/>
      </c>
      <c r="BU12" s="65" t="str">
        <f t="shared" si="1"/>
        <v/>
      </c>
      <c r="BV12" s="65" t="str">
        <f t="shared" si="1"/>
        <v/>
      </c>
      <c r="BW12" s="65" t="str">
        <f t="shared" si="1"/>
        <v/>
      </c>
      <c r="BX12" s="65" t="str">
        <f t="shared" si="1"/>
        <v/>
      </c>
      <c r="BY12" s="65" t="str">
        <f t="shared" si="1"/>
        <v/>
      </c>
      <c r="BZ12" s="65" t="str">
        <f t="shared" si="1"/>
        <v/>
      </c>
      <c r="CA12" s="65" t="str">
        <f t="shared" si="1"/>
        <v/>
      </c>
      <c r="CB12" s="65" t="str">
        <f t="shared" si="1"/>
        <v/>
      </c>
      <c r="CC12" s="65" t="str">
        <f t="shared" si="1"/>
        <v/>
      </c>
      <c r="CD12" s="65" t="str">
        <f t="shared" si="1"/>
        <v/>
      </c>
      <c r="CE12" s="65" t="str">
        <f t="shared" si="1"/>
        <v/>
      </c>
      <c r="CF12" s="65" t="str">
        <f t="shared" si="1"/>
        <v/>
      </c>
      <c r="CG12" s="65" t="str">
        <f t="shared" si="1"/>
        <v/>
      </c>
      <c r="CH12" s="65" t="str">
        <f t="shared" si="1"/>
        <v/>
      </c>
      <c r="CI12" s="65" t="str">
        <f t="shared" si="1"/>
        <v/>
      </c>
      <c r="CJ12" s="65" t="str">
        <f t="shared" si="1"/>
        <v/>
      </c>
      <c r="CK12" s="65" t="str">
        <f t="shared" si="1"/>
        <v/>
      </c>
      <c r="CL12" s="65" t="str">
        <f t="shared" si="1"/>
        <v/>
      </c>
      <c r="CM12" s="65" t="str">
        <f t="shared" si="1"/>
        <v/>
      </c>
      <c r="CN12" s="65" t="str">
        <f t="shared" si="1"/>
        <v/>
      </c>
      <c r="CO12" s="65" t="str">
        <f t="shared" si="1"/>
        <v/>
      </c>
      <c r="CP12" s="65" t="str">
        <f t="shared" si="1"/>
        <v/>
      </c>
      <c r="CQ12" s="65" t="str">
        <f t="shared" si="1"/>
        <v/>
      </c>
      <c r="CR12" s="65" t="str">
        <f t="shared" si="1"/>
        <v/>
      </c>
      <c r="CS12" s="65" t="str">
        <f t="shared" si="1"/>
        <v/>
      </c>
      <c r="CT12" s="65" t="str">
        <f t="shared" si="1"/>
        <v/>
      </c>
      <c r="CU12" s="65" t="str">
        <f t="shared" si="1"/>
        <v/>
      </c>
      <c r="CV12" s="65" t="str">
        <f t="shared" si="1"/>
        <v/>
      </c>
      <c r="CW12" s="65" t="str">
        <f t="shared" si="1"/>
        <v/>
      </c>
      <c r="CX12" s="65" t="str">
        <f t="shared" si="1"/>
        <v/>
      </c>
      <c r="CY12" s="65" t="str">
        <f t="shared" si="1"/>
        <v/>
      </c>
      <c r="CZ12" s="65">
        <f t="shared" si="1"/>
        <v>43472</v>
      </c>
      <c r="DA12" s="194" t="str">
        <f t="shared" si="1"/>
        <v/>
      </c>
      <c r="DB12" s="195" t="str">
        <f t="shared" si="1"/>
        <v/>
      </c>
      <c r="DC12" s="195" t="str">
        <f t="shared" si="1"/>
        <v/>
      </c>
      <c r="DD12" s="195" t="str">
        <f t="shared" si="1"/>
        <v/>
      </c>
      <c r="DE12" s="195" t="str">
        <f t="shared" si="1"/>
        <v/>
      </c>
      <c r="DF12" s="195" t="str">
        <f t="shared" si="1"/>
        <v/>
      </c>
      <c r="DG12" s="195" t="str">
        <f t="shared" si="1"/>
        <v/>
      </c>
      <c r="DH12" s="195" t="str">
        <f t="shared" si="1"/>
        <v/>
      </c>
      <c r="DI12" s="195" t="str">
        <f t="shared" si="1"/>
        <v/>
      </c>
      <c r="DJ12" s="195" t="str">
        <f t="shared" si="1"/>
        <v/>
      </c>
      <c r="DK12" s="195" t="str">
        <f t="shared" si="1"/>
        <v/>
      </c>
      <c r="DL12" s="195" t="str">
        <f t="shared" si="1"/>
        <v/>
      </c>
      <c r="DM12" s="195" t="str">
        <f t="shared" si="1"/>
        <v/>
      </c>
      <c r="DN12" s="195" t="str">
        <f t="shared" si="1"/>
        <v/>
      </c>
      <c r="DO12" s="195" t="str">
        <f t="shared" si="1"/>
        <v/>
      </c>
      <c r="DP12" s="195" t="str">
        <f t="shared" si="1"/>
        <v/>
      </c>
      <c r="DQ12" s="195" t="str">
        <f t="shared" si="1"/>
        <v/>
      </c>
      <c r="DR12" s="195" t="str">
        <f t="shared" si="1"/>
        <v/>
      </c>
      <c r="DS12" s="195" t="str">
        <f t="shared" si="1"/>
        <v/>
      </c>
      <c r="DT12" s="195" t="str">
        <f t="shared" si="1"/>
        <v/>
      </c>
      <c r="DU12" s="195" t="str">
        <f t="shared" si="1"/>
        <v/>
      </c>
      <c r="DV12" s="195" t="str">
        <f t="shared" si="1"/>
        <v/>
      </c>
      <c r="DW12" s="195" t="str">
        <f t="shared" si="1"/>
        <v/>
      </c>
      <c r="DX12" s="195" t="str">
        <f t="shared" si="1"/>
        <v/>
      </c>
      <c r="DY12" s="195" t="str">
        <f t="shared" si="1"/>
        <v/>
      </c>
      <c r="DZ12" s="195" t="str">
        <f t="shared" si="1"/>
        <v/>
      </c>
      <c r="EA12" s="195" t="str">
        <f t="shared" si="1"/>
        <v/>
      </c>
      <c r="EB12" s="195" t="str">
        <f t="shared" si="1"/>
        <v/>
      </c>
      <c r="EC12" s="195" t="str">
        <f t="shared" ref="EC12:FE12" si="2">IF(YEAR(EB13)&lt;YEAR(EC13),EC13,"")</f>
        <v/>
      </c>
      <c r="ED12" s="195" t="str">
        <f t="shared" si="2"/>
        <v/>
      </c>
      <c r="EE12" s="195" t="str">
        <f t="shared" si="2"/>
        <v/>
      </c>
      <c r="EF12" s="195" t="str">
        <f t="shared" si="2"/>
        <v/>
      </c>
      <c r="EG12" s="195" t="str">
        <f t="shared" si="2"/>
        <v/>
      </c>
      <c r="EH12" s="195" t="str">
        <f t="shared" si="2"/>
        <v/>
      </c>
      <c r="EI12" s="195" t="str">
        <f t="shared" si="2"/>
        <v/>
      </c>
      <c r="EJ12" s="195" t="str">
        <f t="shared" si="2"/>
        <v/>
      </c>
      <c r="EK12" s="195" t="str">
        <f t="shared" si="2"/>
        <v/>
      </c>
      <c r="EL12" s="195" t="str">
        <f t="shared" si="2"/>
        <v/>
      </c>
      <c r="EM12" s="195" t="str">
        <f t="shared" si="2"/>
        <v/>
      </c>
      <c r="EN12" s="195" t="str">
        <f t="shared" si="2"/>
        <v/>
      </c>
      <c r="EO12" s="195" t="str">
        <f t="shared" si="2"/>
        <v/>
      </c>
      <c r="EP12" s="195" t="str">
        <f t="shared" si="2"/>
        <v/>
      </c>
      <c r="EQ12" s="195" t="str">
        <f t="shared" si="2"/>
        <v/>
      </c>
      <c r="ER12" s="195" t="str">
        <f t="shared" si="2"/>
        <v/>
      </c>
      <c r="ES12" s="195" t="str">
        <f t="shared" si="2"/>
        <v/>
      </c>
      <c r="ET12" s="195" t="str">
        <f t="shared" si="2"/>
        <v/>
      </c>
      <c r="EU12" s="195" t="str">
        <f t="shared" si="2"/>
        <v/>
      </c>
      <c r="EV12" s="195" t="str">
        <f t="shared" si="2"/>
        <v/>
      </c>
      <c r="EW12" s="195" t="str">
        <f t="shared" si="2"/>
        <v/>
      </c>
      <c r="EX12" s="195" t="str">
        <f t="shared" si="2"/>
        <v/>
      </c>
      <c r="EY12" s="195" t="str">
        <f t="shared" si="2"/>
        <v/>
      </c>
      <c r="EZ12" s="195">
        <f t="shared" si="2"/>
        <v>43836</v>
      </c>
      <c r="FA12" s="195" t="str">
        <f t="shared" si="2"/>
        <v/>
      </c>
      <c r="FB12" s="195" t="str">
        <f t="shared" si="2"/>
        <v/>
      </c>
      <c r="FC12" s="195" t="str">
        <f t="shared" si="2"/>
        <v/>
      </c>
      <c r="FD12" s="195" t="str">
        <f t="shared" si="2"/>
        <v/>
      </c>
      <c r="FE12" s="196" t="str">
        <f t="shared" si="2"/>
        <v/>
      </c>
      <c r="FF12" s="60"/>
      <c r="FG12" s="60"/>
      <c r="FH12" s="63"/>
      <c r="FI12" s="63"/>
      <c r="FJ12" s="63"/>
    </row>
    <row r="13" spans="1:189" ht="63" customHeight="1" thickBot="1" x14ac:dyDescent="0.3">
      <c r="A13" s="287" t="s">
        <v>44</v>
      </c>
      <c r="B13" s="288"/>
      <c r="C13" s="288"/>
      <c r="D13" s="203">
        <f>B19</f>
        <v>42772</v>
      </c>
      <c r="E13" s="269">
        <f t="shared" ref="E13:BP13" si="3">D13+7</f>
        <v>42779</v>
      </c>
      <c r="F13" s="268">
        <f t="shared" si="3"/>
        <v>42786</v>
      </c>
      <c r="G13" s="268">
        <f t="shared" si="3"/>
        <v>42793</v>
      </c>
      <c r="H13" s="268">
        <f t="shared" si="3"/>
        <v>42800</v>
      </c>
      <c r="I13" s="268">
        <f t="shared" si="3"/>
        <v>42807</v>
      </c>
      <c r="J13" s="268">
        <f t="shared" si="3"/>
        <v>42814</v>
      </c>
      <c r="K13" s="268">
        <f t="shared" si="3"/>
        <v>42821</v>
      </c>
      <c r="L13" s="268">
        <f t="shared" si="3"/>
        <v>42828</v>
      </c>
      <c r="M13" s="268">
        <f t="shared" si="3"/>
        <v>42835</v>
      </c>
      <c r="N13" s="268">
        <f t="shared" si="3"/>
        <v>42842</v>
      </c>
      <c r="O13" s="268">
        <f t="shared" si="3"/>
        <v>42849</v>
      </c>
      <c r="P13" s="268">
        <f t="shared" si="3"/>
        <v>42856</v>
      </c>
      <c r="Q13" s="268">
        <f t="shared" si="3"/>
        <v>42863</v>
      </c>
      <c r="R13" s="268">
        <f t="shared" si="3"/>
        <v>42870</v>
      </c>
      <c r="S13" s="268">
        <f t="shared" si="3"/>
        <v>42877</v>
      </c>
      <c r="T13" s="268">
        <f t="shared" si="3"/>
        <v>42884</v>
      </c>
      <c r="U13" s="268">
        <f t="shared" si="3"/>
        <v>42891</v>
      </c>
      <c r="V13" s="268">
        <f t="shared" si="3"/>
        <v>42898</v>
      </c>
      <c r="W13" s="268">
        <f t="shared" si="3"/>
        <v>42905</v>
      </c>
      <c r="X13" s="268">
        <f t="shared" si="3"/>
        <v>42912</v>
      </c>
      <c r="Y13" s="268">
        <f t="shared" si="3"/>
        <v>42919</v>
      </c>
      <c r="Z13" s="268">
        <f t="shared" si="3"/>
        <v>42926</v>
      </c>
      <c r="AA13" s="268">
        <f t="shared" si="3"/>
        <v>42933</v>
      </c>
      <c r="AB13" s="268">
        <f t="shared" si="3"/>
        <v>42940</v>
      </c>
      <c r="AC13" s="268">
        <f t="shared" si="3"/>
        <v>42947</v>
      </c>
      <c r="AD13" s="268">
        <f t="shared" si="3"/>
        <v>42954</v>
      </c>
      <c r="AE13" s="268">
        <f t="shared" si="3"/>
        <v>42961</v>
      </c>
      <c r="AF13" s="268">
        <f t="shared" si="3"/>
        <v>42968</v>
      </c>
      <c r="AG13" s="268">
        <f t="shared" si="3"/>
        <v>42975</v>
      </c>
      <c r="AH13" s="268">
        <f t="shared" si="3"/>
        <v>42982</v>
      </c>
      <c r="AI13" s="268">
        <f t="shared" si="3"/>
        <v>42989</v>
      </c>
      <c r="AJ13" s="268">
        <f t="shared" si="3"/>
        <v>42996</v>
      </c>
      <c r="AK13" s="268">
        <f t="shared" si="3"/>
        <v>43003</v>
      </c>
      <c r="AL13" s="268">
        <f t="shared" si="3"/>
        <v>43010</v>
      </c>
      <c r="AM13" s="268">
        <f t="shared" si="3"/>
        <v>43017</v>
      </c>
      <c r="AN13" s="268">
        <f t="shared" si="3"/>
        <v>43024</v>
      </c>
      <c r="AO13" s="268">
        <f t="shared" si="3"/>
        <v>43031</v>
      </c>
      <c r="AP13" s="268">
        <f t="shared" si="3"/>
        <v>43038</v>
      </c>
      <c r="AQ13" s="268">
        <f t="shared" si="3"/>
        <v>43045</v>
      </c>
      <c r="AR13" s="268">
        <f t="shared" si="3"/>
        <v>43052</v>
      </c>
      <c r="AS13" s="268">
        <f t="shared" si="3"/>
        <v>43059</v>
      </c>
      <c r="AT13" s="268">
        <f t="shared" si="3"/>
        <v>43066</v>
      </c>
      <c r="AU13" s="268">
        <f t="shared" si="3"/>
        <v>43073</v>
      </c>
      <c r="AV13" s="268">
        <f t="shared" si="3"/>
        <v>43080</v>
      </c>
      <c r="AW13" s="268">
        <f t="shared" si="3"/>
        <v>43087</v>
      </c>
      <c r="AX13" s="268">
        <f t="shared" si="3"/>
        <v>43094</v>
      </c>
      <c r="AY13" s="268">
        <f t="shared" si="3"/>
        <v>43101</v>
      </c>
      <c r="AZ13" s="270">
        <f t="shared" si="3"/>
        <v>43108</v>
      </c>
      <c r="BA13" s="269">
        <f t="shared" si="3"/>
        <v>43115</v>
      </c>
      <c r="BB13" s="268">
        <f t="shared" si="3"/>
        <v>43122</v>
      </c>
      <c r="BC13" s="268">
        <f t="shared" si="3"/>
        <v>43129</v>
      </c>
      <c r="BD13" s="268">
        <f t="shared" si="3"/>
        <v>43136</v>
      </c>
      <c r="BE13" s="268">
        <f t="shared" si="3"/>
        <v>43143</v>
      </c>
      <c r="BF13" s="268">
        <f t="shared" si="3"/>
        <v>43150</v>
      </c>
      <c r="BG13" s="268">
        <f t="shared" si="3"/>
        <v>43157</v>
      </c>
      <c r="BH13" s="268">
        <f t="shared" si="3"/>
        <v>43164</v>
      </c>
      <c r="BI13" s="268">
        <f t="shared" si="3"/>
        <v>43171</v>
      </c>
      <c r="BJ13" s="268">
        <f t="shared" si="3"/>
        <v>43178</v>
      </c>
      <c r="BK13" s="268">
        <f t="shared" si="3"/>
        <v>43185</v>
      </c>
      <c r="BL13" s="268">
        <f t="shared" si="3"/>
        <v>43192</v>
      </c>
      <c r="BM13" s="268">
        <f t="shared" si="3"/>
        <v>43199</v>
      </c>
      <c r="BN13" s="268">
        <f t="shared" si="3"/>
        <v>43206</v>
      </c>
      <c r="BO13" s="268">
        <f t="shared" si="3"/>
        <v>43213</v>
      </c>
      <c r="BP13" s="268">
        <f t="shared" si="3"/>
        <v>43220</v>
      </c>
      <c r="BQ13" s="268">
        <f t="shared" ref="BQ13:EB13" si="4">BP13+7</f>
        <v>43227</v>
      </c>
      <c r="BR13" s="268">
        <f t="shared" si="4"/>
        <v>43234</v>
      </c>
      <c r="BS13" s="268">
        <f t="shared" si="4"/>
        <v>43241</v>
      </c>
      <c r="BT13" s="268">
        <f t="shared" si="4"/>
        <v>43248</v>
      </c>
      <c r="BU13" s="268">
        <f t="shared" si="4"/>
        <v>43255</v>
      </c>
      <c r="BV13" s="268">
        <f t="shared" si="4"/>
        <v>43262</v>
      </c>
      <c r="BW13" s="268">
        <f t="shared" si="4"/>
        <v>43269</v>
      </c>
      <c r="BX13" s="268">
        <f t="shared" si="4"/>
        <v>43276</v>
      </c>
      <c r="BY13" s="268">
        <f t="shared" si="4"/>
        <v>43283</v>
      </c>
      <c r="BZ13" s="268">
        <f t="shared" si="4"/>
        <v>43290</v>
      </c>
      <c r="CA13" s="268">
        <f t="shared" si="4"/>
        <v>43297</v>
      </c>
      <c r="CB13" s="268">
        <f t="shared" si="4"/>
        <v>43304</v>
      </c>
      <c r="CC13" s="268">
        <f t="shared" si="4"/>
        <v>43311</v>
      </c>
      <c r="CD13" s="268">
        <f t="shared" si="4"/>
        <v>43318</v>
      </c>
      <c r="CE13" s="268">
        <f t="shared" si="4"/>
        <v>43325</v>
      </c>
      <c r="CF13" s="268">
        <f t="shared" si="4"/>
        <v>43332</v>
      </c>
      <c r="CG13" s="268">
        <f t="shared" si="4"/>
        <v>43339</v>
      </c>
      <c r="CH13" s="268">
        <f t="shared" si="4"/>
        <v>43346</v>
      </c>
      <c r="CI13" s="268">
        <f t="shared" si="4"/>
        <v>43353</v>
      </c>
      <c r="CJ13" s="268">
        <f t="shared" si="4"/>
        <v>43360</v>
      </c>
      <c r="CK13" s="268">
        <f t="shared" si="4"/>
        <v>43367</v>
      </c>
      <c r="CL13" s="268">
        <f t="shared" si="4"/>
        <v>43374</v>
      </c>
      <c r="CM13" s="268">
        <f t="shared" si="4"/>
        <v>43381</v>
      </c>
      <c r="CN13" s="268">
        <f t="shared" si="4"/>
        <v>43388</v>
      </c>
      <c r="CO13" s="268">
        <f t="shared" si="4"/>
        <v>43395</v>
      </c>
      <c r="CP13" s="268">
        <f t="shared" si="4"/>
        <v>43402</v>
      </c>
      <c r="CQ13" s="268">
        <f t="shared" si="4"/>
        <v>43409</v>
      </c>
      <c r="CR13" s="268">
        <f t="shared" si="4"/>
        <v>43416</v>
      </c>
      <c r="CS13" s="268">
        <f t="shared" si="4"/>
        <v>43423</v>
      </c>
      <c r="CT13" s="268">
        <f t="shared" si="4"/>
        <v>43430</v>
      </c>
      <c r="CU13" s="268">
        <f t="shared" si="4"/>
        <v>43437</v>
      </c>
      <c r="CV13" s="268">
        <f t="shared" si="4"/>
        <v>43444</v>
      </c>
      <c r="CW13" s="268">
        <f t="shared" si="4"/>
        <v>43451</v>
      </c>
      <c r="CX13" s="268">
        <f t="shared" si="4"/>
        <v>43458</v>
      </c>
      <c r="CY13" s="268">
        <f t="shared" si="4"/>
        <v>43465</v>
      </c>
      <c r="CZ13" s="270">
        <f t="shared" si="4"/>
        <v>43472</v>
      </c>
      <c r="DA13" s="268">
        <f t="shared" si="4"/>
        <v>43479</v>
      </c>
      <c r="DB13" s="268">
        <f t="shared" si="4"/>
        <v>43486</v>
      </c>
      <c r="DC13" s="268">
        <f t="shared" si="4"/>
        <v>43493</v>
      </c>
      <c r="DD13" s="268">
        <f t="shared" si="4"/>
        <v>43500</v>
      </c>
      <c r="DE13" s="268">
        <f t="shared" si="4"/>
        <v>43507</v>
      </c>
      <c r="DF13" s="268">
        <f t="shared" si="4"/>
        <v>43514</v>
      </c>
      <c r="DG13" s="268">
        <f t="shared" si="4"/>
        <v>43521</v>
      </c>
      <c r="DH13" s="268">
        <f t="shared" si="4"/>
        <v>43528</v>
      </c>
      <c r="DI13" s="268">
        <f t="shared" si="4"/>
        <v>43535</v>
      </c>
      <c r="DJ13" s="268">
        <f t="shared" si="4"/>
        <v>43542</v>
      </c>
      <c r="DK13" s="268">
        <f t="shared" si="4"/>
        <v>43549</v>
      </c>
      <c r="DL13" s="268">
        <f t="shared" si="4"/>
        <v>43556</v>
      </c>
      <c r="DM13" s="268">
        <f t="shared" si="4"/>
        <v>43563</v>
      </c>
      <c r="DN13" s="268">
        <f t="shared" si="4"/>
        <v>43570</v>
      </c>
      <c r="DO13" s="268">
        <f t="shared" si="4"/>
        <v>43577</v>
      </c>
      <c r="DP13" s="268">
        <f t="shared" si="4"/>
        <v>43584</v>
      </c>
      <c r="DQ13" s="268">
        <f t="shared" si="4"/>
        <v>43591</v>
      </c>
      <c r="DR13" s="268">
        <f t="shared" si="4"/>
        <v>43598</v>
      </c>
      <c r="DS13" s="268">
        <f t="shared" si="4"/>
        <v>43605</v>
      </c>
      <c r="DT13" s="268">
        <f t="shared" si="4"/>
        <v>43612</v>
      </c>
      <c r="DU13" s="268">
        <f t="shared" si="4"/>
        <v>43619</v>
      </c>
      <c r="DV13" s="268">
        <f t="shared" si="4"/>
        <v>43626</v>
      </c>
      <c r="DW13" s="268">
        <f t="shared" si="4"/>
        <v>43633</v>
      </c>
      <c r="DX13" s="268">
        <f t="shared" si="4"/>
        <v>43640</v>
      </c>
      <c r="DY13" s="268">
        <f t="shared" si="4"/>
        <v>43647</v>
      </c>
      <c r="DZ13" s="268">
        <f t="shared" si="4"/>
        <v>43654</v>
      </c>
      <c r="EA13" s="268">
        <f t="shared" si="4"/>
        <v>43661</v>
      </c>
      <c r="EB13" s="268">
        <f t="shared" si="4"/>
        <v>43668</v>
      </c>
      <c r="EC13" s="268">
        <f t="shared" ref="EC13:FE13" si="5">EB13+7</f>
        <v>43675</v>
      </c>
      <c r="ED13" s="268">
        <f t="shared" si="5"/>
        <v>43682</v>
      </c>
      <c r="EE13" s="268">
        <f t="shared" si="5"/>
        <v>43689</v>
      </c>
      <c r="EF13" s="268">
        <f t="shared" si="5"/>
        <v>43696</v>
      </c>
      <c r="EG13" s="268">
        <f t="shared" si="5"/>
        <v>43703</v>
      </c>
      <c r="EH13" s="268">
        <f t="shared" si="5"/>
        <v>43710</v>
      </c>
      <c r="EI13" s="268">
        <f t="shared" si="5"/>
        <v>43717</v>
      </c>
      <c r="EJ13" s="268">
        <f t="shared" si="5"/>
        <v>43724</v>
      </c>
      <c r="EK13" s="268">
        <f t="shared" si="5"/>
        <v>43731</v>
      </c>
      <c r="EL13" s="268">
        <f t="shared" si="5"/>
        <v>43738</v>
      </c>
      <c r="EM13" s="268">
        <f t="shared" si="5"/>
        <v>43745</v>
      </c>
      <c r="EN13" s="268">
        <f t="shared" si="5"/>
        <v>43752</v>
      </c>
      <c r="EO13" s="268">
        <f t="shared" si="5"/>
        <v>43759</v>
      </c>
      <c r="EP13" s="268">
        <f t="shared" si="5"/>
        <v>43766</v>
      </c>
      <c r="EQ13" s="268">
        <f t="shared" si="5"/>
        <v>43773</v>
      </c>
      <c r="ER13" s="268">
        <f t="shared" si="5"/>
        <v>43780</v>
      </c>
      <c r="ES13" s="268">
        <f t="shared" si="5"/>
        <v>43787</v>
      </c>
      <c r="ET13" s="268">
        <f t="shared" si="5"/>
        <v>43794</v>
      </c>
      <c r="EU13" s="268">
        <f t="shared" si="5"/>
        <v>43801</v>
      </c>
      <c r="EV13" s="268">
        <f t="shared" si="5"/>
        <v>43808</v>
      </c>
      <c r="EW13" s="268">
        <f t="shared" si="5"/>
        <v>43815</v>
      </c>
      <c r="EX13" s="268">
        <f t="shared" si="5"/>
        <v>43822</v>
      </c>
      <c r="EY13" s="268">
        <f t="shared" si="5"/>
        <v>43829</v>
      </c>
      <c r="EZ13" s="268">
        <f t="shared" si="5"/>
        <v>43836</v>
      </c>
      <c r="FA13" s="268">
        <f t="shared" si="5"/>
        <v>43843</v>
      </c>
      <c r="FB13" s="268">
        <f t="shared" si="5"/>
        <v>43850</v>
      </c>
      <c r="FC13" s="268">
        <f t="shared" si="5"/>
        <v>43857</v>
      </c>
      <c r="FD13" s="268">
        <f t="shared" si="5"/>
        <v>43864</v>
      </c>
      <c r="FE13" s="271">
        <f t="shared" si="5"/>
        <v>43871</v>
      </c>
      <c r="FF13" s="75" t="s">
        <v>21</v>
      </c>
      <c r="FG13" s="76"/>
      <c r="FH13" s="6"/>
      <c r="FI13" s="6"/>
      <c r="FJ13" s="6"/>
      <c r="FK13" s="6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8"/>
      <c r="FY13" s="8"/>
      <c r="FZ13" s="8"/>
      <c r="GA13" s="8"/>
      <c r="GB13" s="8"/>
      <c r="GC13" s="8"/>
      <c r="GD13" s="8"/>
      <c r="GE13" s="8"/>
      <c r="GF13" s="8"/>
      <c r="GG13" s="8"/>
    </row>
    <row r="14" spans="1:189" ht="20.100000000000001" customHeight="1" x14ac:dyDescent="0.2">
      <c r="A14" s="256" t="s">
        <v>1</v>
      </c>
      <c r="B14" s="311" t="s">
        <v>15</v>
      </c>
      <c r="C14" s="312"/>
      <c r="D14" s="313" t="s">
        <v>50</v>
      </c>
      <c r="E14" s="206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8"/>
      <c r="BA14" s="209"/>
      <c r="BB14" s="207"/>
      <c r="BC14" s="207"/>
      <c r="BD14" s="207"/>
      <c r="BE14" s="207"/>
      <c r="BF14" s="207"/>
      <c r="BG14" s="207"/>
      <c r="BH14" s="207"/>
      <c r="BI14" s="207"/>
      <c r="BJ14" s="207"/>
      <c r="BK14" s="207"/>
      <c r="BL14" s="207"/>
      <c r="BM14" s="207"/>
      <c r="BN14" s="207"/>
      <c r="BO14" s="207"/>
      <c r="BP14" s="207"/>
      <c r="BQ14" s="207"/>
      <c r="BR14" s="207"/>
      <c r="BS14" s="207"/>
      <c r="BT14" s="207"/>
      <c r="BU14" s="207"/>
      <c r="BV14" s="207"/>
      <c r="BW14" s="207"/>
      <c r="BX14" s="207"/>
      <c r="BY14" s="207"/>
      <c r="BZ14" s="207"/>
      <c r="CA14" s="207"/>
      <c r="CB14" s="207"/>
      <c r="CC14" s="207"/>
      <c r="CD14" s="207"/>
      <c r="CE14" s="207"/>
      <c r="CF14" s="207"/>
      <c r="CG14" s="207"/>
      <c r="CH14" s="207"/>
      <c r="CI14" s="207"/>
      <c r="CJ14" s="207"/>
      <c r="CK14" s="207"/>
      <c r="CL14" s="207"/>
      <c r="CM14" s="207"/>
      <c r="CN14" s="207"/>
      <c r="CO14" s="207"/>
      <c r="CP14" s="207"/>
      <c r="CQ14" s="207"/>
      <c r="CR14" s="207"/>
      <c r="CS14" s="207"/>
      <c r="CT14" s="207"/>
      <c r="CU14" s="207"/>
      <c r="CV14" s="207"/>
      <c r="CW14" s="207"/>
      <c r="CX14" s="207"/>
      <c r="CY14" s="207"/>
      <c r="CZ14" s="208"/>
      <c r="DA14" s="207"/>
      <c r="DB14" s="207"/>
      <c r="DC14" s="207"/>
      <c r="DD14" s="207"/>
      <c r="DE14" s="207"/>
      <c r="DF14" s="207"/>
      <c r="DG14" s="207"/>
      <c r="DH14" s="207"/>
      <c r="DI14" s="207"/>
      <c r="DJ14" s="207"/>
      <c r="DK14" s="207"/>
      <c r="DL14" s="207"/>
      <c r="DM14" s="207"/>
      <c r="DN14" s="207"/>
      <c r="DO14" s="207"/>
      <c r="DP14" s="207"/>
      <c r="DQ14" s="207"/>
      <c r="DR14" s="207"/>
      <c r="DS14" s="207"/>
      <c r="DT14" s="207"/>
      <c r="DU14" s="207"/>
      <c r="DV14" s="207"/>
      <c r="DW14" s="207"/>
      <c r="DX14" s="207"/>
      <c r="DY14" s="207"/>
      <c r="DZ14" s="207"/>
      <c r="EA14" s="207"/>
      <c r="EB14" s="207"/>
      <c r="EC14" s="207"/>
      <c r="ED14" s="207"/>
      <c r="EE14" s="207"/>
      <c r="EF14" s="207"/>
      <c r="EG14" s="207"/>
      <c r="EH14" s="207"/>
      <c r="EI14" s="207"/>
      <c r="EJ14" s="207"/>
      <c r="EK14" s="207"/>
      <c r="EL14" s="207"/>
      <c r="EM14" s="207"/>
      <c r="EN14" s="207"/>
      <c r="EO14" s="207"/>
      <c r="EP14" s="207"/>
      <c r="EQ14" s="207"/>
      <c r="ER14" s="207"/>
      <c r="ES14" s="207"/>
      <c r="ET14" s="207"/>
      <c r="EU14" s="207"/>
      <c r="EV14" s="207"/>
      <c r="EW14" s="207"/>
      <c r="EX14" s="207"/>
      <c r="EY14" s="207"/>
      <c r="EZ14" s="207"/>
      <c r="FA14" s="207"/>
      <c r="FB14" s="207"/>
      <c r="FC14" s="207"/>
      <c r="FD14" s="207"/>
      <c r="FE14" s="210"/>
      <c r="FF14" s="60"/>
      <c r="FG14" s="60"/>
      <c r="FH14" s="1"/>
      <c r="FI14" s="1"/>
      <c r="FJ14" s="1"/>
    </row>
    <row r="15" spans="1:189" s="144" customFormat="1" ht="20.100000000000001" customHeight="1" x14ac:dyDescent="0.25">
      <c r="A15" s="257" t="s">
        <v>5</v>
      </c>
      <c r="B15" s="316">
        <f>'key dates'!B7</f>
        <v>42613</v>
      </c>
      <c r="C15" s="317"/>
      <c r="D15" s="314"/>
      <c r="E15" s="211" t="str">
        <f t="shared" ref="E15:BP15" si="6">IF(AND($B15&gt;=E13,F13&gt;$B15),"X"," ")</f>
        <v xml:space="preserve"> </v>
      </c>
      <c r="F15" s="212" t="str">
        <f t="shared" si="6"/>
        <v xml:space="preserve"> </v>
      </c>
      <c r="G15" s="212" t="str">
        <f t="shared" si="6"/>
        <v xml:space="preserve"> </v>
      </c>
      <c r="H15" s="212" t="str">
        <f t="shared" si="6"/>
        <v xml:space="preserve"> </v>
      </c>
      <c r="I15" s="212" t="str">
        <f t="shared" si="6"/>
        <v xml:space="preserve"> </v>
      </c>
      <c r="J15" s="212" t="str">
        <f t="shared" si="6"/>
        <v xml:space="preserve"> </v>
      </c>
      <c r="K15" s="212" t="str">
        <f t="shared" si="6"/>
        <v xml:space="preserve"> </v>
      </c>
      <c r="L15" s="212" t="str">
        <f t="shared" si="6"/>
        <v xml:space="preserve"> </v>
      </c>
      <c r="M15" s="212" t="str">
        <f t="shared" si="6"/>
        <v xml:space="preserve"> </v>
      </c>
      <c r="N15" s="212" t="str">
        <f t="shared" si="6"/>
        <v xml:space="preserve"> </v>
      </c>
      <c r="O15" s="212" t="str">
        <f t="shared" si="6"/>
        <v xml:space="preserve"> </v>
      </c>
      <c r="P15" s="212" t="str">
        <f t="shared" si="6"/>
        <v xml:space="preserve"> </v>
      </c>
      <c r="Q15" s="212" t="str">
        <f t="shared" si="6"/>
        <v xml:space="preserve"> </v>
      </c>
      <c r="R15" s="212" t="str">
        <f t="shared" si="6"/>
        <v xml:space="preserve"> </v>
      </c>
      <c r="S15" s="212" t="str">
        <f t="shared" si="6"/>
        <v xml:space="preserve"> </v>
      </c>
      <c r="T15" s="212" t="str">
        <f t="shared" si="6"/>
        <v xml:space="preserve"> </v>
      </c>
      <c r="U15" s="212" t="str">
        <f t="shared" si="6"/>
        <v xml:space="preserve"> </v>
      </c>
      <c r="V15" s="212" t="str">
        <f t="shared" si="6"/>
        <v xml:space="preserve"> </v>
      </c>
      <c r="W15" s="212" t="str">
        <f t="shared" si="6"/>
        <v xml:space="preserve"> </v>
      </c>
      <c r="X15" s="212" t="str">
        <f t="shared" si="6"/>
        <v xml:space="preserve"> </v>
      </c>
      <c r="Y15" s="212" t="str">
        <f t="shared" si="6"/>
        <v xml:space="preserve"> </v>
      </c>
      <c r="Z15" s="212" t="str">
        <f t="shared" si="6"/>
        <v xml:space="preserve"> </v>
      </c>
      <c r="AA15" s="212" t="str">
        <f t="shared" si="6"/>
        <v xml:space="preserve"> </v>
      </c>
      <c r="AB15" s="212" t="str">
        <f t="shared" si="6"/>
        <v xml:space="preserve"> </v>
      </c>
      <c r="AC15" s="212" t="str">
        <f t="shared" si="6"/>
        <v xml:space="preserve"> </v>
      </c>
      <c r="AD15" s="212" t="str">
        <f t="shared" si="6"/>
        <v xml:space="preserve"> </v>
      </c>
      <c r="AE15" s="212" t="str">
        <f t="shared" si="6"/>
        <v xml:space="preserve"> </v>
      </c>
      <c r="AF15" s="212" t="str">
        <f t="shared" si="6"/>
        <v xml:space="preserve"> </v>
      </c>
      <c r="AG15" s="212" t="str">
        <f t="shared" si="6"/>
        <v xml:space="preserve"> </v>
      </c>
      <c r="AH15" s="212" t="str">
        <f t="shared" si="6"/>
        <v xml:space="preserve"> </v>
      </c>
      <c r="AI15" s="212" t="str">
        <f t="shared" si="6"/>
        <v xml:space="preserve"> </v>
      </c>
      <c r="AJ15" s="212" t="str">
        <f t="shared" si="6"/>
        <v xml:space="preserve"> </v>
      </c>
      <c r="AK15" s="212" t="str">
        <f t="shared" si="6"/>
        <v xml:space="preserve"> </v>
      </c>
      <c r="AL15" s="212" t="str">
        <f t="shared" si="6"/>
        <v xml:space="preserve"> </v>
      </c>
      <c r="AM15" s="212" t="str">
        <f t="shared" si="6"/>
        <v xml:space="preserve"> </v>
      </c>
      <c r="AN15" s="212" t="str">
        <f t="shared" si="6"/>
        <v xml:space="preserve"> </v>
      </c>
      <c r="AO15" s="212" t="str">
        <f t="shared" si="6"/>
        <v xml:space="preserve"> </v>
      </c>
      <c r="AP15" s="212" t="str">
        <f t="shared" si="6"/>
        <v xml:space="preserve"> </v>
      </c>
      <c r="AQ15" s="212" t="str">
        <f t="shared" si="6"/>
        <v xml:space="preserve"> </v>
      </c>
      <c r="AR15" s="212" t="str">
        <f t="shared" si="6"/>
        <v xml:space="preserve"> </v>
      </c>
      <c r="AS15" s="212" t="str">
        <f t="shared" si="6"/>
        <v xml:space="preserve"> </v>
      </c>
      <c r="AT15" s="212" t="str">
        <f t="shared" si="6"/>
        <v xml:space="preserve"> </v>
      </c>
      <c r="AU15" s="212" t="str">
        <f t="shared" si="6"/>
        <v xml:space="preserve"> </v>
      </c>
      <c r="AV15" s="212" t="str">
        <f t="shared" si="6"/>
        <v xml:space="preserve"> </v>
      </c>
      <c r="AW15" s="212" t="str">
        <f t="shared" si="6"/>
        <v xml:space="preserve"> </v>
      </c>
      <c r="AX15" s="212" t="str">
        <f t="shared" si="6"/>
        <v xml:space="preserve"> </v>
      </c>
      <c r="AY15" s="212" t="str">
        <f t="shared" si="6"/>
        <v xml:space="preserve"> </v>
      </c>
      <c r="AZ15" s="213" t="str">
        <f t="shared" si="6"/>
        <v xml:space="preserve"> </v>
      </c>
      <c r="BA15" s="211" t="str">
        <f t="shared" si="6"/>
        <v xml:space="preserve"> </v>
      </c>
      <c r="BB15" s="212" t="str">
        <f t="shared" si="6"/>
        <v xml:space="preserve"> </v>
      </c>
      <c r="BC15" s="212" t="str">
        <f t="shared" si="6"/>
        <v xml:space="preserve"> </v>
      </c>
      <c r="BD15" s="212" t="str">
        <f t="shared" si="6"/>
        <v xml:space="preserve"> </v>
      </c>
      <c r="BE15" s="212" t="str">
        <f t="shared" si="6"/>
        <v xml:space="preserve"> </v>
      </c>
      <c r="BF15" s="212" t="str">
        <f t="shared" si="6"/>
        <v xml:space="preserve"> </v>
      </c>
      <c r="BG15" s="212" t="str">
        <f t="shared" si="6"/>
        <v xml:space="preserve"> </v>
      </c>
      <c r="BH15" s="212" t="str">
        <f t="shared" si="6"/>
        <v xml:space="preserve"> </v>
      </c>
      <c r="BI15" s="212" t="str">
        <f t="shared" si="6"/>
        <v xml:space="preserve"> </v>
      </c>
      <c r="BJ15" s="212" t="str">
        <f t="shared" si="6"/>
        <v xml:space="preserve"> </v>
      </c>
      <c r="BK15" s="212" t="str">
        <f t="shared" si="6"/>
        <v xml:space="preserve"> </v>
      </c>
      <c r="BL15" s="212" t="str">
        <f t="shared" si="6"/>
        <v xml:space="preserve"> </v>
      </c>
      <c r="BM15" s="212" t="str">
        <f t="shared" si="6"/>
        <v xml:space="preserve"> </v>
      </c>
      <c r="BN15" s="212" t="str">
        <f t="shared" si="6"/>
        <v xml:space="preserve"> </v>
      </c>
      <c r="BO15" s="212" t="str">
        <f t="shared" si="6"/>
        <v xml:space="preserve"> </v>
      </c>
      <c r="BP15" s="212" t="str">
        <f t="shared" si="6"/>
        <v xml:space="preserve"> </v>
      </c>
      <c r="BQ15" s="212" t="str">
        <f t="shared" ref="BQ15:DE15" si="7">IF(AND($B15&gt;=BQ13,BR13&gt;$B15),"X"," ")</f>
        <v xml:space="preserve"> </v>
      </c>
      <c r="BR15" s="212" t="str">
        <f t="shared" si="7"/>
        <v xml:space="preserve"> </v>
      </c>
      <c r="BS15" s="212" t="str">
        <f t="shared" si="7"/>
        <v xml:space="preserve"> </v>
      </c>
      <c r="BT15" s="212" t="str">
        <f t="shared" si="7"/>
        <v xml:space="preserve"> </v>
      </c>
      <c r="BU15" s="212" t="str">
        <f t="shared" si="7"/>
        <v xml:space="preserve"> </v>
      </c>
      <c r="BV15" s="212" t="str">
        <f t="shared" si="7"/>
        <v xml:space="preserve"> </v>
      </c>
      <c r="BW15" s="212" t="str">
        <f t="shared" si="7"/>
        <v xml:space="preserve"> </v>
      </c>
      <c r="BX15" s="212" t="str">
        <f t="shared" si="7"/>
        <v xml:space="preserve"> </v>
      </c>
      <c r="BY15" s="212" t="str">
        <f t="shared" si="7"/>
        <v xml:space="preserve"> </v>
      </c>
      <c r="BZ15" s="212" t="str">
        <f t="shared" si="7"/>
        <v xml:space="preserve"> </v>
      </c>
      <c r="CA15" s="212" t="str">
        <f t="shared" si="7"/>
        <v xml:space="preserve"> </v>
      </c>
      <c r="CB15" s="212" t="str">
        <f t="shared" si="7"/>
        <v xml:space="preserve"> </v>
      </c>
      <c r="CC15" s="212" t="str">
        <f t="shared" si="7"/>
        <v xml:space="preserve"> </v>
      </c>
      <c r="CD15" s="212" t="str">
        <f t="shared" si="7"/>
        <v xml:space="preserve"> </v>
      </c>
      <c r="CE15" s="212" t="str">
        <f t="shared" si="7"/>
        <v xml:space="preserve"> </v>
      </c>
      <c r="CF15" s="212" t="str">
        <f t="shared" si="7"/>
        <v xml:space="preserve"> </v>
      </c>
      <c r="CG15" s="212" t="str">
        <f t="shared" si="7"/>
        <v xml:space="preserve"> </v>
      </c>
      <c r="CH15" s="212" t="str">
        <f t="shared" si="7"/>
        <v xml:space="preserve"> </v>
      </c>
      <c r="CI15" s="212" t="str">
        <f t="shared" si="7"/>
        <v xml:space="preserve"> </v>
      </c>
      <c r="CJ15" s="212" t="str">
        <f t="shared" si="7"/>
        <v xml:space="preserve"> </v>
      </c>
      <c r="CK15" s="212" t="str">
        <f t="shared" si="7"/>
        <v xml:space="preserve"> </v>
      </c>
      <c r="CL15" s="212" t="str">
        <f t="shared" si="7"/>
        <v xml:space="preserve"> </v>
      </c>
      <c r="CM15" s="212" t="str">
        <f t="shared" si="7"/>
        <v xml:space="preserve"> </v>
      </c>
      <c r="CN15" s="212" t="str">
        <f t="shared" si="7"/>
        <v xml:space="preserve"> </v>
      </c>
      <c r="CO15" s="212" t="str">
        <f t="shared" si="7"/>
        <v xml:space="preserve"> </v>
      </c>
      <c r="CP15" s="212" t="str">
        <f t="shared" si="7"/>
        <v xml:space="preserve"> </v>
      </c>
      <c r="CQ15" s="212" t="str">
        <f t="shared" si="7"/>
        <v xml:space="preserve"> </v>
      </c>
      <c r="CR15" s="212" t="str">
        <f t="shared" si="7"/>
        <v xml:space="preserve"> </v>
      </c>
      <c r="CS15" s="212" t="str">
        <f t="shared" si="7"/>
        <v xml:space="preserve"> </v>
      </c>
      <c r="CT15" s="212" t="str">
        <f t="shared" si="7"/>
        <v xml:space="preserve"> </v>
      </c>
      <c r="CU15" s="212" t="str">
        <f t="shared" si="7"/>
        <v xml:space="preserve"> </v>
      </c>
      <c r="CV15" s="212" t="str">
        <f t="shared" si="7"/>
        <v xml:space="preserve"> </v>
      </c>
      <c r="CW15" s="212" t="str">
        <f t="shared" si="7"/>
        <v xml:space="preserve"> </v>
      </c>
      <c r="CX15" s="212" t="str">
        <f t="shared" si="7"/>
        <v xml:space="preserve"> </v>
      </c>
      <c r="CY15" s="212" t="str">
        <f t="shared" si="7"/>
        <v xml:space="preserve"> </v>
      </c>
      <c r="CZ15" s="213" t="str">
        <f t="shared" si="7"/>
        <v xml:space="preserve"> </v>
      </c>
      <c r="DA15" s="212" t="str">
        <f t="shared" si="7"/>
        <v xml:space="preserve"> </v>
      </c>
      <c r="DB15" s="212" t="str">
        <f t="shared" si="7"/>
        <v xml:space="preserve"> </v>
      </c>
      <c r="DC15" s="212" t="str">
        <f t="shared" si="7"/>
        <v xml:space="preserve"> </v>
      </c>
      <c r="DD15" s="212" t="str">
        <f t="shared" si="7"/>
        <v xml:space="preserve"> </v>
      </c>
      <c r="DE15" s="212" t="str">
        <f t="shared" si="7"/>
        <v xml:space="preserve"> </v>
      </c>
      <c r="DF15" s="212" t="str">
        <f>IF(AND($B15&gt;=DF13,FF13&gt;$B15),"X"," ")</f>
        <v xml:space="preserve"> </v>
      </c>
      <c r="DG15" s="212"/>
      <c r="DH15" s="212"/>
      <c r="DI15" s="212"/>
      <c r="DJ15" s="212"/>
      <c r="DK15" s="212"/>
      <c r="DL15" s="212"/>
      <c r="DM15" s="212"/>
      <c r="DN15" s="212"/>
      <c r="DO15" s="212"/>
      <c r="DP15" s="212"/>
      <c r="DQ15" s="212"/>
      <c r="DR15" s="212"/>
      <c r="DS15" s="212"/>
      <c r="DT15" s="212"/>
      <c r="DU15" s="212"/>
      <c r="DV15" s="212"/>
      <c r="DW15" s="212"/>
      <c r="DX15" s="212"/>
      <c r="DY15" s="212"/>
      <c r="DZ15" s="212"/>
      <c r="EA15" s="212"/>
      <c r="EB15" s="212"/>
      <c r="EC15" s="212"/>
      <c r="ED15" s="212"/>
      <c r="EE15" s="212"/>
      <c r="EF15" s="212"/>
      <c r="EG15" s="212"/>
      <c r="EH15" s="212"/>
      <c r="EI15" s="212"/>
      <c r="EJ15" s="212"/>
      <c r="EK15" s="212"/>
      <c r="EL15" s="212"/>
      <c r="EM15" s="212"/>
      <c r="EN15" s="212"/>
      <c r="EO15" s="212"/>
      <c r="EP15" s="212"/>
      <c r="EQ15" s="212"/>
      <c r="ER15" s="212"/>
      <c r="ES15" s="212"/>
      <c r="ET15" s="212"/>
      <c r="EU15" s="212"/>
      <c r="EV15" s="212"/>
      <c r="EW15" s="212"/>
      <c r="EX15" s="212"/>
      <c r="EY15" s="212"/>
      <c r="EZ15" s="212"/>
      <c r="FA15" s="212"/>
      <c r="FB15" s="212"/>
      <c r="FC15" s="212"/>
      <c r="FD15" s="212"/>
      <c r="FE15" s="214"/>
      <c r="FF15" s="143"/>
      <c r="FG15" s="143"/>
    </row>
    <row r="16" spans="1:189" s="1" customFormat="1" ht="20.100000000000001" customHeight="1" x14ac:dyDescent="0.25">
      <c r="A16" s="258" t="s">
        <v>47</v>
      </c>
      <c r="B16" s="318">
        <f>'key dates'!B8</f>
        <v>42641</v>
      </c>
      <c r="C16" s="319"/>
      <c r="D16" s="314"/>
      <c r="E16" s="215" t="str">
        <f t="shared" ref="E16:BP16" si="8">IF(AND($B16&gt;=E13,F13&gt;$B16),"X"," ")</f>
        <v xml:space="preserve"> </v>
      </c>
      <c r="F16" s="216" t="str">
        <f t="shared" si="8"/>
        <v xml:space="preserve"> </v>
      </c>
      <c r="G16" s="216" t="str">
        <f t="shared" si="8"/>
        <v xml:space="preserve"> </v>
      </c>
      <c r="H16" s="216" t="str">
        <f t="shared" si="8"/>
        <v xml:space="preserve"> </v>
      </c>
      <c r="I16" s="216" t="str">
        <f t="shared" si="8"/>
        <v xml:space="preserve"> </v>
      </c>
      <c r="J16" s="216" t="str">
        <f t="shared" si="8"/>
        <v xml:space="preserve"> </v>
      </c>
      <c r="K16" s="216" t="str">
        <f t="shared" si="8"/>
        <v xml:space="preserve"> </v>
      </c>
      <c r="L16" s="216" t="str">
        <f t="shared" si="8"/>
        <v xml:space="preserve"> </v>
      </c>
      <c r="M16" s="216" t="str">
        <f t="shared" si="8"/>
        <v xml:space="preserve"> </v>
      </c>
      <c r="N16" s="216" t="str">
        <f t="shared" si="8"/>
        <v xml:space="preserve"> </v>
      </c>
      <c r="O16" s="216" t="str">
        <f t="shared" si="8"/>
        <v xml:space="preserve"> </v>
      </c>
      <c r="P16" s="216" t="str">
        <f t="shared" si="8"/>
        <v xml:space="preserve"> </v>
      </c>
      <c r="Q16" s="216" t="str">
        <f t="shared" si="8"/>
        <v xml:space="preserve"> </v>
      </c>
      <c r="R16" s="216" t="str">
        <f t="shared" si="8"/>
        <v xml:space="preserve"> </v>
      </c>
      <c r="S16" s="216" t="str">
        <f t="shared" si="8"/>
        <v xml:space="preserve"> </v>
      </c>
      <c r="T16" s="216" t="str">
        <f t="shared" si="8"/>
        <v xml:space="preserve"> </v>
      </c>
      <c r="U16" s="216" t="str">
        <f t="shared" si="8"/>
        <v xml:space="preserve"> </v>
      </c>
      <c r="V16" s="216" t="str">
        <f t="shared" si="8"/>
        <v xml:space="preserve"> </v>
      </c>
      <c r="W16" s="216" t="str">
        <f t="shared" si="8"/>
        <v xml:space="preserve"> </v>
      </c>
      <c r="X16" s="216" t="str">
        <f t="shared" si="8"/>
        <v xml:space="preserve"> </v>
      </c>
      <c r="Y16" s="216" t="str">
        <f t="shared" si="8"/>
        <v xml:space="preserve"> </v>
      </c>
      <c r="Z16" s="216" t="str">
        <f t="shared" si="8"/>
        <v xml:space="preserve"> </v>
      </c>
      <c r="AA16" s="216" t="str">
        <f t="shared" si="8"/>
        <v xml:space="preserve"> </v>
      </c>
      <c r="AB16" s="216" t="str">
        <f t="shared" si="8"/>
        <v xml:space="preserve"> </v>
      </c>
      <c r="AC16" s="216" t="str">
        <f t="shared" si="8"/>
        <v xml:space="preserve"> </v>
      </c>
      <c r="AD16" s="216" t="str">
        <f t="shared" si="8"/>
        <v xml:space="preserve"> </v>
      </c>
      <c r="AE16" s="216" t="str">
        <f t="shared" si="8"/>
        <v xml:space="preserve"> </v>
      </c>
      <c r="AF16" s="216" t="str">
        <f t="shared" si="8"/>
        <v xml:space="preserve"> </v>
      </c>
      <c r="AG16" s="216" t="str">
        <f t="shared" si="8"/>
        <v xml:space="preserve"> </v>
      </c>
      <c r="AH16" s="216" t="str">
        <f t="shared" si="8"/>
        <v xml:space="preserve"> </v>
      </c>
      <c r="AI16" s="216" t="str">
        <f t="shared" si="8"/>
        <v xml:space="preserve"> </v>
      </c>
      <c r="AJ16" s="216" t="str">
        <f t="shared" si="8"/>
        <v xml:space="preserve"> </v>
      </c>
      <c r="AK16" s="216" t="str">
        <f t="shared" si="8"/>
        <v xml:space="preserve"> </v>
      </c>
      <c r="AL16" s="216" t="str">
        <f t="shared" si="8"/>
        <v xml:space="preserve"> </v>
      </c>
      <c r="AM16" s="216" t="str">
        <f t="shared" si="8"/>
        <v xml:space="preserve"> </v>
      </c>
      <c r="AN16" s="216" t="str">
        <f t="shared" si="8"/>
        <v xml:space="preserve"> </v>
      </c>
      <c r="AO16" s="216" t="str">
        <f t="shared" si="8"/>
        <v xml:space="preserve"> </v>
      </c>
      <c r="AP16" s="216" t="str">
        <f t="shared" si="8"/>
        <v xml:space="preserve"> </v>
      </c>
      <c r="AQ16" s="216" t="str">
        <f t="shared" si="8"/>
        <v xml:space="preserve"> </v>
      </c>
      <c r="AR16" s="216" t="str">
        <f t="shared" si="8"/>
        <v xml:space="preserve"> </v>
      </c>
      <c r="AS16" s="216" t="str">
        <f t="shared" si="8"/>
        <v xml:space="preserve"> </v>
      </c>
      <c r="AT16" s="216" t="str">
        <f t="shared" si="8"/>
        <v xml:space="preserve"> </v>
      </c>
      <c r="AU16" s="216" t="str">
        <f t="shared" si="8"/>
        <v xml:space="preserve"> </v>
      </c>
      <c r="AV16" s="216" t="str">
        <f t="shared" si="8"/>
        <v xml:space="preserve"> </v>
      </c>
      <c r="AW16" s="216" t="str">
        <f t="shared" si="8"/>
        <v xml:space="preserve"> </v>
      </c>
      <c r="AX16" s="216" t="str">
        <f t="shared" si="8"/>
        <v xml:space="preserve"> </v>
      </c>
      <c r="AY16" s="216" t="str">
        <f t="shared" si="8"/>
        <v xml:space="preserve"> </v>
      </c>
      <c r="AZ16" s="217" t="str">
        <f t="shared" si="8"/>
        <v xml:space="preserve"> </v>
      </c>
      <c r="BA16" s="215" t="str">
        <f t="shared" si="8"/>
        <v xml:space="preserve"> </v>
      </c>
      <c r="BB16" s="216" t="str">
        <f t="shared" si="8"/>
        <v xml:space="preserve"> </v>
      </c>
      <c r="BC16" s="216" t="str">
        <f t="shared" si="8"/>
        <v xml:space="preserve"> </v>
      </c>
      <c r="BD16" s="216" t="str">
        <f t="shared" si="8"/>
        <v xml:space="preserve"> </v>
      </c>
      <c r="BE16" s="216" t="str">
        <f t="shared" si="8"/>
        <v xml:space="preserve"> </v>
      </c>
      <c r="BF16" s="216" t="str">
        <f t="shared" si="8"/>
        <v xml:space="preserve"> </v>
      </c>
      <c r="BG16" s="216" t="str">
        <f t="shared" si="8"/>
        <v xml:space="preserve"> </v>
      </c>
      <c r="BH16" s="216" t="str">
        <f t="shared" si="8"/>
        <v xml:space="preserve"> </v>
      </c>
      <c r="BI16" s="216" t="str">
        <f t="shared" si="8"/>
        <v xml:space="preserve"> </v>
      </c>
      <c r="BJ16" s="216" t="str">
        <f t="shared" si="8"/>
        <v xml:space="preserve"> </v>
      </c>
      <c r="BK16" s="216" t="str">
        <f t="shared" si="8"/>
        <v xml:space="preserve"> </v>
      </c>
      <c r="BL16" s="216" t="str">
        <f t="shared" si="8"/>
        <v xml:space="preserve"> </v>
      </c>
      <c r="BM16" s="216" t="str">
        <f t="shared" si="8"/>
        <v xml:space="preserve"> </v>
      </c>
      <c r="BN16" s="216" t="str">
        <f t="shared" si="8"/>
        <v xml:space="preserve"> </v>
      </c>
      <c r="BO16" s="216" t="str">
        <f t="shared" si="8"/>
        <v xml:space="preserve"> </v>
      </c>
      <c r="BP16" s="216" t="str">
        <f t="shared" si="8"/>
        <v xml:space="preserve"> </v>
      </c>
      <c r="BQ16" s="216" t="str">
        <f t="shared" ref="BQ16:DE16" si="9">IF(AND($B16&gt;=BQ13,BR13&gt;$B16),"X"," ")</f>
        <v xml:space="preserve"> </v>
      </c>
      <c r="BR16" s="216" t="str">
        <f t="shared" si="9"/>
        <v xml:space="preserve"> </v>
      </c>
      <c r="BS16" s="216" t="str">
        <f t="shared" si="9"/>
        <v xml:space="preserve"> </v>
      </c>
      <c r="BT16" s="216" t="str">
        <f t="shared" si="9"/>
        <v xml:space="preserve"> </v>
      </c>
      <c r="BU16" s="216" t="str">
        <f t="shared" si="9"/>
        <v xml:space="preserve"> </v>
      </c>
      <c r="BV16" s="216" t="str">
        <f t="shared" si="9"/>
        <v xml:space="preserve"> </v>
      </c>
      <c r="BW16" s="216" t="str">
        <f t="shared" si="9"/>
        <v xml:space="preserve"> </v>
      </c>
      <c r="BX16" s="216" t="str">
        <f t="shared" si="9"/>
        <v xml:space="preserve"> </v>
      </c>
      <c r="BY16" s="216" t="str">
        <f t="shared" si="9"/>
        <v xml:space="preserve"> </v>
      </c>
      <c r="BZ16" s="216" t="str">
        <f t="shared" si="9"/>
        <v xml:space="preserve"> </v>
      </c>
      <c r="CA16" s="216" t="str">
        <f t="shared" si="9"/>
        <v xml:space="preserve"> </v>
      </c>
      <c r="CB16" s="216" t="str">
        <f t="shared" si="9"/>
        <v xml:space="preserve"> </v>
      </c>
      <c r="CC16" s="216" t="str">
        <f t="shared" si="9"/>
        <v xml:space="preserve"> </v>
      </c>
      <c r="CD16" s="216" t="str">
        <f t="shared" si="9"/>
        <v xml:space="preserve"> </v>
      </c>
      <c r="CE16" s="216" t="str">
        <f t="shared" si="9"/>
        <v xml:space="preserve"> </v>
      </c>
      <c r="CF16" s="216" t="str">
        <f t="shared" si="9"/>
        <v xml:space="preserve"> </v>
      </c>
      <c r="CG16" s="216" t="str">
        <f t="shared" si="9"/>
        <v xml:space="preserve"> </v>
      </c>
      <c r="CH16" s="216" t="str">
        <f t="shared" si="9"/>
        <v xml:space="preserve"> </v>
      </c>
      <c r="CI16" s="216" t="str">
        <f t="shared" si="9"/>
        <v xml:space="preserve"> </v>
      </c>
      <c r="CJ16" s="216" t="str">
        <f t="shared" si="9"/>
        <v xml:space="preserve"> </v>
      </c>
      <c r="CK16" s="216" t="str">
        <f t="shared" si="9"/>
        <v xml:space="preserve"> </v>
      </c>
      <c r="CL16" s="216" t="str">
        <f t="shared" si="9"/>
        <v xml:space="preserve"> </v>
      </c>
      <c r="CM16" s="216" t="str">
        <f t="shared" si="9"/>
        <v xml:space="preserve"> </v>
      </c>
      <c r="CN16" s="216" t="str">
        <f t="shared" si="9"/>
        <v xml:space="preserve"> </v>
      </c>
      <c r="CO16" s="216" t="str">
        <f t="shared" si="9"/>
        <v xml:space="preserve"> </v>
      </c>
      <c r="CP16" s="216" t="str">
        <f t="shared" si="9"/>
        <v xml:space="preserve"> </v>
      </c>
      <c r="CQ16" s="216" t="str">
        <f t="shared" si="9"/>
        <v xml:space="preserve"> </v>
      </c>
      <c r="CR16" s="216" t="str">
        <f t="shared" si="9"/>
        <v xml:space="preserve"> </v>
      </c>
      <c r="CS16" s="216" t="str">
        <f t="shared" si="9"/>
        <v xml:space="preserve"> </v>
      </c>
      <c r="CT16" s="216" t="str">
        <f t="shared" si="9"/>
        <v xml:space="preserve"> </v>
      </c>
      <c r="CU16" s="216" t="str">
        <f t="shared" si="9"/>
        <v xml:space="preserve"> </v>
      </c>
      <c r="CV16" s="216" t="str">
        <f t="shared" si="9"/>
        <v xml:space="preserve"> </v>
      </c>
      <c r="CW16" s="216" t="str">
        <f t="shared" si="9"/>
        <v xml:space="preserve"> </v>
      </c>
      <c r="CX16" s="216" t="str">
        <f t="shared" si="9"/>
        <v xml:space="preserve"> </v>
      </c>
      <c r="CY16" s="216" t="str">
        <f t="shared" si="9"/>
        <v xml:space="preserve"> </v>
      </c>
      <c r="CZ16" s="217" t="str">
        <f t="shared" si="9"/>
        <v xml:space="preserve"> </v>
      </c>
      <c r="DA16" s="216" t="str">
        <f t="shared" si="9"/>
        <v xml:space="preserve"> </v>
      </c>
      <c r="DB16" s="216" t="str">
        <f t="shared" si="9"/>
        <v xml:space="preserve"> </v>
      </c>
      <c r="DC16" s="216" t="str">
        <f t="shared" si="9"/>
        <v xml:space="preserve"> </v>
      </c>
      <c r="DD16" s="216" t="str">
        <f t="shared" si="9"/>
        <v xml:space="preserve"> </v>
      </c>
      <c r="DE16" s="216" t="str">
        <f t="shared" si="9"/>
        <v xml:space="preserve"> </v>
      </c>
      <c r="DF16" s="216" t="str">
        <f>IF(AND($B16&gt;=DF13,FF13&gt;$B16),"X"," ")</f>
        <v xml:space="preserve"> </v>
      </c>
      <c r="DG16" s="216"/>
      <c r="DH16" s="216"/>
      <c r="DI16" s="216"/>
      <c r="DJ16" s="216"/>
      <c r="DK16" s="216"/>
      <c r="DL16" s="216"/>
      <c r="DM16" s="216"/>
      <c r="DN16" s="216"/>
      <c r="DO16" s="216"/>
      <c r="DP16" s="216"/>
      <c r="DQ16" s="216"/>
      <c r="DR16" s="216"/>
      <c r="DS16" s="216"/>
      <c r="DT16" s="216"/>
      <c r="DU16" s="216"/>
      <c r="DV16" s="216"/>
      <c r="DW16" s="216"/>
      <c r="DX16" s="216"/>
      <c r="DY16" s="216"/>
      <c r="DZ16" s="216"/>
      <c r="EA16" s="216"/>
      <c r="EB16" s="216"/>
      <c r="EC16" s="216"/>
      <c r="ED16" s="216"/>
      <c r="EE16" s="216"/>
      <c r="EF16" s="216"/>
      <c r="EG16" s="216"/>
      <c r="EH16" s="216"/>
      <c r="EI16" s="216"/>
      <c r="EJ16" s="216"/>
      <c r="EK16" s="216"/>
      <c r="EL16" s="216"/>
      <c r="EM16" s="216"/>
      <c r="EN16" s="216"/>
      <c r="EO16" s="216"/>
      <c r="EP16" s="216"/>
      <c r="EQ16" s="216"/>
      <c r="ER16" s="216"/>
      <c r="ES16" s="216"/>
      <c r="ET16" s="216"/>
      <c r="EU16" s="216"/>
      <c r="EV16" s="216"/>
      <c r="EW16" s="216"/>
      <c r="EX16" s="216"/>
      <c r="EY16" s="216"/>
      <c r="EZ16" s="216"/>
      <c r="FA16" s="216"/>
      <c r="FB16" s="216"/>
      <c r="FC16" s="216"/>
      <c r="FD16" s="216"/>
      <c r="FE16" s="218"/>
      <c r="FF16" s="60"/>
      <c r="FG16" s="60"/>
    </row>
    <row r="17" spans="1:163" s="146" customFormat="1" ht="20.100000000000001" customHeight="1" x14ac:dyDescent="0.25">
      <c r="A17" s="257" t="s">
        <v>45</v>
      </c>
      <c r="B17" s="316">
        <f>'key dates'!B9</f>
        <v>42669</v>
      </c>
      <c r="C17" s="317"/>
      <c r="D17" s="314"/>
      <c r="E17" s="211" t="str">
        <f t="shared" ref="E17:BP17" si="10">IF(AND($B17&gt;=E13,F13&gt;$B17),"X"," ")</f>
        <v xml:space="preserve"> </v>
      </c>
      <c r="F17" s="212" t="str">
        <f t="shared" si="10"/>
        <v xml:space="preserve"> </v>
      </c>
      <c r="G17" s="212" t="str">
        <f t="shared" si="10"/>
        <v xml:space="preserve"> </v>
      </c>
      <c r="H17" s="212" t="str">
        <f t="shared" si="10"/>
        <v xml:space="preserve"> </v>
      </c>
      <c r="I17" s="212" t="str">
        <f t="shared" si="10"/>
        <v xml:space="preserve"> </v>
      </c>
      <c r="J17" s="212" t="str">
        <f t="shared" si="10"/>
        <v xml:space="preserve"> </v>
      </c>
      <c r="K17" s="212" t="str">
        <f t="shared" si="10"/>
        <v xml:space="preserve"> </v>
      </c>
      <c r="L17" s="212" t="str">
        <f t="shared" si="10"/>
        <v xml:space="preserve"> </v>
      </c>
      <c r="M17" s="212" t="str">
        <f t="shared" si="10"/>
        <v xml:space="preserve"> </v>
      </c>
      <c r="N17" s="212" t="str">
        <f t="shared" si="10"/>
        <v xml:space="preserve"> </v>
      </c>
      <c r="O17" s="212" t="str">
        <f t="shared" si="10"/>
        <v xml:space="preserve"> </v>
      </c>
      <c r="P17" s="212" t="str">
        <f t="shared" si="10"/>
        <v xml:space="preserve"> </v>
      </c>
      <c r="Q17" s="212" t="str">
        <f t="shared" si="10"/>
        <v xml:space="preserve"> </v>
      </c>
      <c r="R17" s="212" t="str">
        <f t="shared" si="10"/>
        <v xml:space="preserve"> </v>
      </c>
      <c r="S17" s="212" t="str">
        <f t="shared" si="10"/>
        <v xml:space="preserve"> </v>
      </c>
      <c r="T17" s="212" t="str">
        <f t="shared" si="10"/>
        <v xml:space="preserve"> </v>
      </c>
      <c r="U17" s="212" t="str">
        <f t="shared" si="10"/>
        <v xml:space="preserve"> </v>
      </c>
      <c r="V17" s="212" t="str">
        <f t="shared" si="10"/>
        <v xml:space="preserve"> </v>
      </c>
      <c r="W17" s="212" t="str">
        <f t="shared" si="10"/>
        <v xml:space="preserve"> </v>
      </c>
      <c r="X17" s="212" t="str">
        <f t="shared" si="10"/>
        <v xml:space="preserve"> </v>
      </c>
      <c r="Y17" s="212" t="str">
        <f t="shared" si="10"/>
        <v xml:space="preserve"> </v>
      </c>
      <c r="Z17" s="212" t="str">
        <f t="shared" si="10"/>
        <v xml:space="preserve"> </v>
      </c>
      <c r="AA17" s="212" t="str">
        <f t="shared" si="10"/>
        <v xml:space="preserve"> </v>
      </c>
      <c r="AB17" s="212" t="str">
        <f t="shared" si="10"/>
        <v xml:space="preserve"> </v>
      </c>
      <c r="AC17" s="212" t="str">
        <f t="shared" si="10"/>
        <v xml:space="preserve"> </v>
      </c>
      <c r="AD17" s="212" t="str">
        <f t="shared" si="10"/>
        <v xml:space="preserve"> </v>
      </c>
      <c r="AE17" s="212" t="str">
        <f t="shared" si="10"/>
        <v xml:space="preserve"> </v>
      </c>
      <c r="AF17" s="212" t="str">
        <f t="shared" si="10"/>
        <v xml:space="preserve"> </v>
      </c>
      <c r="AG17" s="212" t="str">
        <f t="shared" si="10"/>
        <v xml:space="preserve"> </v>
      </c>
      <c r="AH17" s="212" t="str">
        <f t="shared" si="10"/>
        <v xml:space="preserve"> </v>
      </c>
      <c r="AI17" s="212" t="str">
        <f t="shared" si="10"/>
        <v xml:space="preserve"> </v>
      </c>
      <c r="AJ17" s="212" t="str">
        <f t="shared" si="10"/>
        <v xml:space="preserve"> </v>
      </c>
      <c r="AK17" s="212" t="str">
        <f t="shared" si="10"/>
        <v xml:space="preserve"> </v>
      </c>
      <c r="AL17" s="212" t="str">
        <f t="shared" si="10"/>
        <v xml:space="preserve"> </v>
      </c>
      <c r="AM17" s="212" t="str">
        <f t="shared" si="10"/>
        <v xml:space="preserve"> </v>
      </c>
      <c r="AN17" s="212" t="str">
        <f t="shared" si="10"/>
        <v xml:space="preserve"> </v>
      </c>
      <c r="AO17" s="212" t="str">
        <f t="shared" si="10"/>
        <v xml:space="preserve"> </v>
      </c>
      <c r="AP17" s="212" t="str">
        <f t="shared" si="10"/>
        <v xml:space="preserve"> </v>
      </c>
      <c r="AQ17" s="212" t="str">
        <f t="shared" si="10"/>
        <v xml:space="preserve"> </v>
      </c>
      <c r="AR17" s="212" t="str">
        <f t="shared" si="10"/>
        <v xml:space="preserve"> </v>
      </c>
      <c r="AS17" s="212" t="str">
        <f t="shared" si="10"/>
        <v xml:space="preserve"> </v>
      </c>
      <c r="AT17" s="212" t="str">
        <f t="shared" si="10"/>
        <v xml:space="preserve"> </v>
      </c>
      <c r="AU17" s="212" t="str">
        <f t="shared" si="10"/>
        <v xml:space="preserve"> </v>
      </c>
      <c r="AV17" s="212" t="str">
        <f t="shared" si="10"/>
        <v xml:space="preserve"> </v>
      </c>
      <c r="AW17" s="212" t="str">
        <f t="shared" si="10"/>
        <v xml:space="preserve"> </v>
      </c>
      <c r="AX17" s="212" t="str">
        <f t="shared" si="10"/>
        <v xml:space="preserve"> </v>
      </c>
      <c r="AY17" s="212" t="str">
        <f t="shared" si="10"/>
        <v xml:space="preserve"> </v>
      </c>
      <c r="AZ17" s="213" t="str">
        <f t="shared" si="10"/>
        <v xml:space="preserve"> </v>
      </c>
      <c r="BA17" s="211" t="str">
        <f t="shared" si="10"/>
        <v xml:space="preserve"> </v>
      </c>
      <c r="BB17" s="212" t="str">
        <f t="shared" si="10"/>
        <v xml:space="preserve"> </v>
      </c>
      <c r="BC17" s="212" t="str">
        <f t="shared" si="10"/>
        <v xml:space="preserve"> </v>
      </c>
      <c r="BD17" s="212" t="str">
        <f t="shared" si="10"/>
        <v xml:space="preserve"> </v>
      </c>
      <c r="BE17" s="212" t="str">
        <f t="shared" si="10"/>
        <v xml:space="preserve"> </v>
      </c>
      <c r="BF17" s="212" t="str">
        <f t="shared" si="10"/>
        <v xml:space="preserve"> </v>
      </c>
      <c r="BG17" s="212" t="str">
        <f t="shared" si="10"/>
        <v xml:space="preserve"> </v>
      </c>
      <c r="BH17" s="212" t="str">
        <f t="shared" si="10"/>
        <v xml:space="preserve"> </v>
      </c>
      <c r="BI17" s="212" t="str">
        <f t="shared" si="10"/>
        <v xml:space="preserve"> </v>
      </c>
      <c r="BJ17" s="212" t="str">
        <f t="shared" si="10"/>
        <v xml:space="preserve"> </v>
      </c>
      <c r="BK17" s="212" t="str">
        <f t="shared" si="10"/>
        <v xml:space="preserve"> </v>
      </c>
      <c r="BL17" s="212" t="str">
        <f t="shared" si="10"/>
        <v xml:space="preserve"> </v>
      </c>
      <c r="BM17" s="212" t="str">
        <f t="shared" si="10"/>
        <v xml:space="preserve"> </v>
      </c>
      <c r="BN17" s="212" t="str">
        <f t="shared" si="10"/>
        <v xml:space="preserve"> </v>
      </c>
      <c r="BO17" s="212" t="str">
        <f t="shared" si="10"/>
        <v xml:space="preserve"> </v>
      </c>
      <c r="BP17" s="212" t="str">
        <f t="shared" si="10"/>
        <v xml:space="preserve"> </v>
      </c>
      <c r="BQ17" s="212" t="str">
        <f t="shared" ref="BQ17:DE17" si="11">IF(AND($B17&gt;=BQ13,BR13&gt;$B17),"X"," ")</f>
        <v xml:space="preserve"> </v>
      </c>
      <c r="BR17" s="212" t="str">
        <f t="shared" si="11"/>
        <v xml:space="preserve"> </v>
      </c>
      <c r="BS17" s="212" t="str">
        <f t="shared" si="11"/>
        <v xml:space="preserve"> </v>
      </c>
      <c r="BT17" s="212" t="str">
        <f t="shared" si="11"/>
        <v xml:space="preserve"> </v>
      </c>
      <c r="BU17" s="212" t="str">
        <f t="shared" si="11"/>
        <v xml:space="preserve"> </v>
      </c>
      <c r="BV17" s="212" t="str">
        <f t="shared" si="11"/>
        <v xml:space="preserve"> </v>
      </c>
      <c r="BW17" s="212" t="str">
        <f t="shared" si="11"/>
        <v xml:space="preserve"> </v>
      </c>
      <c r="BX17" s="212" t="str">
        <f t="shared" si="11"/>
        <v xml:space="preserve"> </v>
      </c>
      <c r="BY17" s="212" t="str">
        <f t="shared" si="11"/>
        <v xml:space="preserve"> </v>
      </c>
      <c r="BZ17" s="212" t="str">
        <f t="shared" si="11"/>
        <v xml:space="preserve"> </v>
      </c>
      <c r="CA17" s="212" t="str">
        <f t="shared" si="11"/>
        <v xml:space="preserve"> </v>
      </c>
      <c r="CB17" s="212" t="str">
        <f t="shared" si="11"/>
        <v xml:space="preserve"> </v>
      </c>
      <c r="CC17" s="212" t="str">
        <f t="shared" si="11"/>
        <v xml:space="preserve"> </v>
      </c>
      <c r="CD17" s="212" t="str">
        <f t="shared" si="11"/>
        <v xml:space="preserve"> </v>
      </c>
      <c r="CE17" s="212" t="str">
        <f t="shared" si="11"/>
        <v xml:space="preserve"> </v>
      </c>
      <c r="CF17" s="212" t="str">
        <f t="shared" si="11"/>
        <v xml:space="preserve"> </v>
      </c>
      <c r="CG17" s="212" t="str">
        <f t="shared" si="11"/>
        <v xml:space="preserve"> </v>
      </c>
      <c r="CH17" s="212" t="str">
        <f t="shared" si="11"/>
        <v xml:space="preserve"> </v>
      </c>
      <c r="CI17" s="212" t="str">
        <f t="shared" si="11"/>
        <v xml:space="preserve"> </v>
      </c>
      <c r="CJ17" s="212" t="str">
        <f t="shared" si="11"/>
        <v xml:space="preserve"> </v>
      </c>
      <c r="CK17" s="212" t="str">
        <f t="shared" si="11"/>
        <v xml:space="preserve"> </v>
      </c>
      <c r="CL17" s="212" t="str">
        <f t="shared" si="11"/>
        <v xml:space="preserve"> </v>
      </c>
      <c r="CM17" s="212" t="str">
        <f t="shared" si="11"/>
        <v xml:space="preserve"> </v>
      </c>
      <c r="CN17" s="212" t="str">
        <f t="shared" si="11"/>
        <v xml:space="preserve"> </v>
      </c>
      <c r="CO17" s="212" t="str">
        <f t="shared" si="11"/>
        <v xml:space="preserve"> </v>
      </c>
      <c r="CP17" s="212" t="str">
        <f t="shared" si="11"/>
        <v xml:space="preserve"> </v>
      </c>
      <c r="CQ17" s="212" t="str">
        <f t="shared" si="11"/>
        <v xml:space="preserve"> </v>
      </c>
      <c r="CR17" s="212" t="str">
        <f t="shared" si="11"/>
        <v xml:space="preserve"> </v>
      </c>
      <c r="CS17" s="212" t="str">
        <f t="shared" si="11"/>
        <v xml:space="preserve"> </v>
      </c>
      <c r="CT17" s="212" t="str">
        <f t="shared" si="11"/>
        <v xml:space="preserve"> </v>
      </c>
      <c r="CU17" s="212" t="str">
        <f t="shared" si="11"/>
        <v xml:space="preserve"> </v>
      </c>
      <c r="CV17" s="212" t="str">
        <f t="shared" si="11"/>
        <v xml:space="preserve"> </v>
      </c>
      <c r="CW17" s="212" t="str">
        <f t="shared" si="11"/>
        <v xml:space="preserve"> </v>
      </c>
      <c r="CX17" s="212" t="str">
        <f t="shared" si="11"/>
        <v xml:space="preserve"> </v>
      </c>
      <c r="CY17" s="212" t="str">
        <f t="shared" si="11"/>
        <v xml:space="preserve"> </v>
      </c>
      <c r="CZ17" s="213" t="str">
        <f t="shared" si="11"/>
        <v xml:space="preserve"> </v>
      </c>
      <c r="DA17" s="212" t="str">
        <f t="shared" si="11"/>
        <v xml:space="preserve"> </v>
      </c>
      <c r="DB17" s="212" t="str">
        <f t="shared" si="11"/>
        <v xml:space="preserve"> </v>
      </c>
      <c r="DC17" s="212" t="str">
        <f t="shared" si="11"/>
        <v xml:space="preserve"> </v>
      </c>
      <c r="DD17" s="212" t="str">
        <f t="shared" si="11"/>
        <v xml:space="preserve"> </v>
      </c>
      <c r="DE17" s="212" t="str">
        <f t="shared" si="11"/>
        <v xml:space="preserve"> </v>
      </c>
      <c r="DF17" s="212" t="str">
        <f>IF(AND($B17&gt;=DF13,FF13&gt;$B17),"X"," ")</f>
        <v xml:space="preserve"> </v>
      </c>
      <c r="DG17" s="212"/>
      <c r="DH17" s="212"/>
      <c r="DI17" s="212"/>
      <c r="DJ17" s="212"/>
      <c r="DK17" s="212"/>
      <c r="DL17" s="212"/>
      <c r="DM17" s="212"/>
      <c r="DN17" s="212"/>
      <c r="DO17" s="212"/>
      <c r="DP17" s="212"/>
      <c r="DQ17" s="212"/>
      <c r="DR17" s="212"/>
      <c r="DS17" s="212"/>
      <c r="DT17" s="212"/>
      <c r="DU17" s="212"/>
      <c r="DV17" s="212"/>
      <c r="DW17" s="212"/>
      <c r="DX17" s="212"/>
      <c r="DY17" s="212"/>
      <c r="DZ17" s="212"/>
      <c r="EA17" s="212"/>
      <c r="EB17" s="212"/>
      <c r="EC17" s="212"/>
      <c r="ED17" s="212"/>
      <c r="EE17" s="212"/>
      <c r="EF17" s="212"/>
      <c r="EG17" s="212"/>
      <c r="EH17" s="212"/>
      <c r="EI17" s="212"/>
      <c r="EJ17" s="212"/>
      <c r="EK17" s="212"/>
      <c r="EL17" s="212"/>
      <c r="EM17" s="212"/>
      <c r="EN17" s="212"/>
      <c r="EO17" s="212"/>
      <c r="EP17" s="212"/>
      <c r="EQ17" s="212"/>
      <c r="ER17" s="212"/>
      <c r="ES17" s="212"/>
      <c r="ET17" s="212"/>
      <c r="EU17" s="212"/>
      <c r="EV17" s="212"/>
      <c r="EW17" s="212"/>
      <c r="EX17" s="212"/>
      <c r="EY17" s="212"/>
      <c r="EZ17" s="212"/>
      <c r="FA17" s="212"/>
      <c r="FB17" s="212"/>
      <c r="FC17" s="212"/>
      <c r="FD17" s="212"/>
      <c r="FE17" s="214"/>
      <c r="FF17" s="145"/>
      <c r="FG17" s="145"/>
    </row>
    <row r="18" spans="1:163" s="1" customFormat="1" ht="20.100000000000001" customHeight="1" x14ac:dyDescent="0.25">
      <c r="A18" s="258" t="s">
        <v>46</v>
      </c>
      <c r="B18" s="318">
        <f>'key dates'!B10</f>
        <v>42727</v>
      </c>
      <c r="C18" s="319"/>
      <c r="D18" s="314"/>
      <c r="E18" s="215" t="str">
        <f t="shared" ref="E18:BP18" si="12">IF(AND($B18&gt;=E13,F13&gt;$B18),"X"," ")</f>
        <v xml:space="preserve"> </v>
      </c>
      <c r="F18" s="216" t="str">
        <f t="shared" si="12"/>
        <v xml:space="preserve"> </v>
      </c>
      <c r="G18" s="216" t="str">
        <f t="shared" si="12"/>
        <v xml:space="preserve"> </v>
      </c>
      <c r="H18" s="216" t="str">
        <f t="shared" si="12"/>
        <v xml:space="preserve"> </v>
      </c>
      <c r="I18" s="216" t="str">
        <f t="shared" si="12"/>
        <v xml:space="preserve"> </v>
      </c>
      <c r="J18" s="216" t="str">
        <f t="shared" si="12"/>
        <v xml:space="preserve"> </v>
      </c>
      <c r="K18" s="216" t="str">
        <f t="shared" si="12"/>
        <v xml:space="preserve"> </v>
      </c>
      <c r="L18" s="216" t="str">
        <f t="shared" si="12"/>
        <v xml:space="preserve"> </v>
      </c>
      <c r="M18" s="216" t="str">
        <f t="shared" si="12"/>
        <v xml:space="preserve"> </v>
      </c>
      <c r="N18" s="216" t="str">
        <f t="shared" si="12"/>
        <v xml:space="preserve"> </v>
      </c>
      <c r="O18" s="216" t="str">
        <f t="shared" si="12"/>
        <v xml:space="preserve"> </v>
      </c>
      <c r="P18" s="216" t="str">
        <f t="shared" si="12"/>
        <v xml:space="preserve"> </v>
      </c>
      <c r="Q18" s="216" t="str">
        <f t="shared" si="12"/>
        <v xml:space="preserve"> </v>
      </c>
      <c r="R18" s="216" t="str">
        <f t="shared" si="12"/>
        <v xml:space="preserve"> </v>
      </c>
      <c r="S18" s="216" t="str">
        <f t="shared" si="12"/>
        <v xml:space="preserve"> </v>
      </c>
      <c r="T18" s="216" t="str">
        <f t="shared" si="12"/>
        <v xml:space="preserve"> </v>
      </c>
      <c r="U18" s="216" t="str">
        <f t="shared" si="12"/>
        <v xml:space="preserve"> </v>
      </c>
      <c r="V18" s="216" t="str">
        <f t="shared" si="12"/>
        <v xml:space="preserve"> </v>
      </c>
      <c r="W18" s="216" t="str">
        <f t="shared" si="12"/>
        <v xml:space="preserve"> </v>
      </c>
      <c r="X18" s="216" t="str">
        <f t="shared" si="12"/>
        <v xml:space="preserve"> </v>
      </c>
      <c r="Y18" s="216" t="str">
        <f t="shared" si="12"/>
        <v xml:space="preserve"> </v>
      </c>
      <c r="Z18" s="216" t="str">
        <f t="shared" si="12"/>
        <v xml:space="preserve"> </v>
      </c>
      <c r="AA18" s="216" t="str">
        <f t="shared" si="12"/>
        <v xml:space="preserve"> </v>
      </c>
      <c r="AB18" s="216" t="str">
        <f t="shared" si="12"/>
        <v xml:space="preserve"> </v>
      </c>
      <c r="AC18" s="216" t="str">
        <f t="shared" si="12"/>
        <v xml:space="preserve"> </v>
      </c>
      <c r="AD18" s="216" t="str">
        <f t="shared" si="12"/>
        <v xml:space="preserve"> </v>
      </c>
      <c r="AE18" s="216" t="str">
        <f t="shared" si="12"/>
        <v xml:space="preserve"> </v>
      </c>
      <c r="AF18" s="216" t="str">
        <f t="shared" si="12"/>
        <v xml:space="preserve"> </v>
      </c>
      <c r="AG18" s="216" t="str">
        <f t="shared" si="12"/>
        <v xml:space="preserve"> </v>
      </c>
      <c r="AH18" s="216" t="str">
        <f t="shared" si="12"/>
        <v xml:space="preserve"> </v>
      </c>
      <c r="AI18" s="216" t="str">
        <f t="shared" si="12"/>
        <v xml:space="preserve"> </v>
      </c>
      <c r="AJ18" s="216" t="str">
        <f t="shared" si="12"/>
        <v xml:space="preserve"> </v>
      </c>
      <c r="AK18" s="216" t="str">
        <f t="shared" si="12"/>
        <v xml:space="preserve"> </v>
      </c>
      <c r="AL18" s="216" t="str">
        <f t="shared" si="12"/>
        <v xml:space="preserve"> </v>
      </c>
      <c r="AM18" s="216" t="str">
        <f t="shared" si="12"/>
        <v xml:space="preserve"> </v>
      </c>
      <c r="AN18" s="216" t="str">
        <f t="shared" si="12"/>
        <v xml:space="preserve"> </v>
      </c>
      <c r="AO18" s="216" t="str">
        <f t="shared" si="12"/>
        <v xml:space="preserve"> </v>
      </c>
      <c r="AP18" s="216" t="str">
        <f t="shared" si="12"/>
        <v xml:space="preserve"> </v>
      </c>
      <c r="AQ18" s="216" t="str">
        <f t="shared" si="12"/>
        <v xml:space="preserve"> </v>
      </c>
      <c r="AR18" s="216" t="str">
        <f t="shared" si="12"/>
        <v xml:space="preserve"> </v>
      </c>
      <c r="AS18" s="216" t="str">
        <f t="shared" si="12"/>
        <v xml:space="preserve"> </v>
      </c>
      <c r="AT18" s="216" t="str">
        <f t="shared" si="12"/>
        <v xml:space="preserve"> </v>
      </c>
      <c r="AU18" s="216" t="str">
        <f t="shared" si="12"/>
        <v xml:space="preserve"> </v>
      </c>
      <c r="AV18" s="216" t="str">
        <f t="shared" si="12"/>
        <v xml:space="preserve"> </v>
      </c>
      <c r="AW18" s="216" t="str">
        <f t="shared" si="12"/>
        <v xml:space="preserve"> </v>
      </c>
      <c r="AX18" s="216" t="str">
        <f t="shared" si="12"/>
        <v xml:space="preserve"> </v>
      </c>
      <c r="AY18" s="216" t="str">
        <f t="shared" si="12"/>
        <v xml:space="preserve"> </v>
      </c>
      <c r="AZ18" s="217" t="str">
        <f t="shared" si="12"/>
        <v xml:space="preserve"> </v>
      </c>
      <c r="BA18" s="215" t="str">
        <f t="shared" si="12"/>
        <v xml:space="preserve"> </v>
      </c>
      <c r="BB18" s="216" t="str">
        <f t="shared" si="12"/>
        <v xml:space="preserve"> </v>
      </c>
      <c r="BC18" s="216" t="str">
        <f t="shared" si="12"/>
        <v xml:space="preserve"> </v>
      </c>
      <c r="BD18" s="216" t="str">
        <f t="shared" si="12"/>
        <v xml:space="preserve"> </v>
      </c>
      <c r="BE18" s="216" t="str">
        <f t="shared" si="12"/>
        <v xml:space="preserve"> </v>
      </c>
      <c r="BF18" s="216" t="str">
        <f t="shared" si="12"/>
        <v xml:space="preserve"> </v>
      </c>
      <c r="BG18" s="216" t="str">
        <f t="shared" si="12"/>
        <v xml:space="preserve"> </v>
      </c>
      <c r="BH18" s="216" t="str">
        <f t="shared" si="12"/>
        <v xml:space="preserve"> </v>
      </c>
      <c r="BI18" s="216" t="str">
        <f t="shared" si="12"/>
        <v xml:space="preserve"> </v>
      </c>
      <c r="BJ18" s="216" t="str">
        <f t="shared" si="12"/>
        <v xml:space="preserve"> </v>
      </c>
      <c r="BK18" s="216" t="str">
        <f t="shared" si="12"/>
        <v xml:space="preserve"> </v>
      </c>
      <c r="BL18" s="216" t="str">
        <f t="shared" si="12"/>
        <v xml:space="preserve"> </v>
      </c>
      <c r="BM18" s="216" t="str">
        <f t="shared" si="12"/>
        <v xml:space="preserve"> </v>
      </c>
      <c r="BN18" s="216" t="str">
        <f t="shared" si="12"/>
        <v xml:space="preserve"> </v>
      </c>
      <c r="BO18" s="216" t="str">
        <f t="shared" si="12"/>
        <v xml:space="preserve"> </v>
      </c>
      <c r="BP18" s="216" t="str">
        <f t="shared" si="12"/>
        <v xml:space="preserve"> </v>
      </c>
      <c r="BQ18" s="216" t="str">
        <f t="shared" ref="BQ18:DE18" si="13">IF(AND($B18&gt;=BQ13,BR13&gt;$B18),"X"," ")</f>
        <v xml:space="preserve"> </v>
      </c>
      <c r="BR18" s="216" t="str">
        <f t="shared" si="13"/>
        <v xml:space="preserve"> </v>
      </c>
      <c r="BS18" s="216" t="str">
        <f t="shared" si="13"/>
        <v xml:space="preserve"> </v>
      </c>
      <c r="BT18" s="216" t="str">
        <f t="shared" si="13"/>
        <v xml:space="preserve"> </v>
      </c>
      <c r="BU18" s="216" t="str">
        <f t="shared" si="13"/>
        <v xml:space="preserve"> </v>
      </c>
      <c r="BV18" s="216" t="str">
        <f t="shared" si="13"/>
        <v xml:space="preserve"> </v>
      </c>
      <c r="BW18" s="216" t="str">
        <f t="shared" si="13"/>
        <v xml:space="preserve"> </v>
      </c>
      <c r="BX18" s="216" t="str">
        <f t="shared" si="13"/>
        <v xml:space="preserve"> </v>
      </c>
      <c r="BY18" s="216" t="str">
        <f t="shared" si="13"/>
        <v xml:space="preserve"> </v>
      </c>
      <c r="BZ18" s="216" t="str">
        <f t="shared" si="13"/>
        <v xml:space="preserve"> </v>
      </c>
      <c r="CA18" s="216" t="str">
        <f t="shared" si="13"/>
        <v xml:space="preserve"> </v>
      </c>
      <c r="CB18" s="216" t="str">
        <f t="shared" si="13"/>
        <v xml:space="preserve"> </v>
      </c>
      <c r="CC18" s="216" t="str">
        <f t="shared" si="13"/>
        <v xml:space="preserve"> </v>
      </c>
      <c r="CD18" s="216" t="str">
        <f t="shared" si="13"/>
        <v xml:space="preserve"> </v>
      </c>
      <c r="CE18" s="216" t="str">
        <f t="shared" si="13"/>
        <v xml:space="preserve"> </v>
      </c>
      <c r="CF18" s="216" t="str">
        <f t="shared" si="13"/>
        <v xml:space="preserve"> </v>
      </c>
      <c r="CG18" s="216" t="str">
        <f t="shared" si="13"/>
        <v xml:space="preserve"> </v>
      </c>
      <c r="CH18" s="216" t="str">
        <f t="shared" si="13"/>
        <v xml:space="preserve"> </v>
      </c>
      <c r="CI18" s="216" t="str">
        <f t="shared" si="13"/>
        <v xml:space="preserve"> </v>
      </c>
      <c r="CJ18" s="216" t="str">
        <f t="shared" si="13"/>
        <v xml:space="preserve"> </v>
      </c>
      <c r="CK18" s="216" t="str">
        <f t="shared" si="13"/>
        <v xml:space="preserve"> </v>
      </c>
      <c r="CL18" s="216" t="str">
        <f t="shared" si="13"/>
        <v xml:space="preserve"> </v>
      </c>
      <c r="CM18" s="216" t="str">
        <f t="shared" si="13"/>
        <v xml:space="preserve"> </v>
      </c>
      <c r="CN18" s="216" t="str">
        <f t="shared" si="13"/>
        <v xml:space="preserve"> </v>
      </c>
      <c r="CO18" s="216" t="str">
        <f t="shared" si="13"/>
        <v xml:space="preserve"> </v>
      </c>
      <c r="CP18" s="216" t="str">
        <f t="shared" si="13"/>
        <v xml:space="preserve"> </v>
      </c>
      <c r="CQ18" s="216" t="str">
        <f t="shared" si="13"/>
        <v xml:space="preserve"> </v>
      </c>
      <c r="CR18" s="216" t="str">
        <f t="shared" si="13"/>
        <v xml:space="preserve"> </v>
      </c>
      <c r="CS18" s="216" t="str">
        <f t="shared" si="13"/>
        <v xml:space="preserve"> </v>
      </c>
      <c r="CT18" s="216" t="str">
        <f t="shared" si="13"/>
        <v xml:space="preserve"> </v>
      </c>
      <c r="CU18" s="216" t="str">
        <f t="shared" si="13"/>
        <v xml:space="preserve"> </v>
      </c>
      <c r="CV18" s="216" t="str">
        <f t="shared" si="13"/>
        <v xml:space="preserve"> </v>
      </c>
      <c r="CW18" s="216" t="str">
        <f t="shared" si="13"/>
        <v xml:space="preserve"> </v>
      </c>
      <c r="CX18" s="216" t="str">
        <f t="shared" si="13"/>
        <v xml:space="preserve"> </v>
      </c>
      <c r="CY18" s="216" t="str">
        <f t="shared" si="13"/>
        <v xml:space="preserve"> </v>
      </c>
      <c r="CZ18" s="217" t="str">
        <f t="shared" si="13"/>
        <v xml:space="preserve"> </v>
      </c>
      <c r="DA18" s="216" t="str">
        <f t="shared" si="13"/>
        <v xml:space="preserve"> </v>
      </c>
      <c r="DB18" s="216" t="str">
        <f t="shared" si="13"/>
        <v xml:space="preserve"> </v>
      </c>
      <c r="DC18" s="216" t="str">
        <f t="shared" si="13"/>
        <v xml:space="preserve"> </v>
      </c>
      <c r="DD18" s="216" t="str">
        <f t="shared" si="13"/>
        <v xml:space="preserve"> </v>
      </c>
      <c r="DE18" s="216" t="str">
        <f t="shared" si="13"/>
        <v xml:space="preserve"> </v>
      </c>
      <c r="DF18" s="216" t="str">
        <f>IF(AND($B18&gt;=DF13,FF13&gt;$B18),"X"," ")</f>
        <v xml:space="preserve"> </v>
      </c>
      <c r="DG18" s="216"/>
      <c r="DH18" s="216"/>
      <c r="DI18" s="216"/>
      <c r="DJ18" s="216"/>
      <c r="DK18" s="216"/>
      <c r="DL18" s="216"/>
      <c r="DM18" s="216"/>
      <c r="DN18" s="216"/>
      <c r="DO18" s="216"/>
      <c r="DP18" s="216"/>
      <c r="DQ18" s="216"/>
      <c r="DR18" s="216"/>
      <c r="DS18" s="216"/>
      <c r="DT18" s="216"/>
      <c r="DU18" s="216"/>
      <c r="DV18" s="216"/>
      <c r="DW18" s="216"/>
      <c r="DX18" s="216"/>
      <c r="DY18" s="216"/>
      <c r="DZ18" s="216"/>
      <c r="EA18" s="216"/>
      <c r="EB18" s="216"/>
      <c r="EC18" s="216"/>
      <c r="ED18" s="216"/>
      <c r="EE18" s="216"/>
      <c r="EF18" s="216"/>
      <c r="EG18" s="216"/>
      <c r="EH18" s="216"/>
      <c r="EI18" s="216"/>
      <c r="EJ18" s="216"/>
      <c r="EK18" s="216"/>
      <c r="EL18" s="216"/>
      <c r="EM18" s="216"/>
      <c r="EN18" s="216"/>
      <c r="EO18" s="216"/>
      <c r="EP18" s="216"/>
      <c r="EQ18" s="216"/>
      <c r="ER18" s="216"/>
      <c r="ES18" s="216"/>
      <c r="ET18" s="216"/>
      <c r="EU18" s="216"/>
      <c r="EV18" s="216"/>
      <c r="EW18" s="216"/>
      <c r="EX18" s="216"/>
      <c r="EY18" s="216"/>
      <c r="EZ18" s="216"/>
      <c r="FA18" s="216"/>
      <c r="FB18" s="216"/>
      <c r="FC18" s="216"/>
      <c r="FD18" s="216"/>
      <c r="FE18" s="218"/>
      <c r="FF18" s="60"/>
      <c r="FG18" s="60"/>
    </row>
    <row r="19" spans="1:163" s="146" customFormat="1" ht="20.100000000000001" customHeight="1" x14ac:dyDescent="0.25">
      <c r="A19" s="257" t="s">
        <v>10</v>
      </c>
      <c r="B19" s="316">
        <f>'key dates'!B11</f>
        <v>42772</v>
      </c>
      <c r="C19" s="317"/>
      <c r="D19" s="314"/>
      <c r="E19" s="211" t="str">
        <f t="shared" ref="E19:BP19" si="14">IF(AND($B19&gt;=E13,F13&gt;$B19),"X"," ")</f>
        <v xml:space="preserve"> </v>
      </c>
      <c r="F19" s="212" t="str">
        <f t="shared" si="14"/>
        <v xml:space="preserve"> </v>
      </c>
      <c r="G19" s="212" t="str">
        <f t="shared" si="14"/>
        <v xml:space="preserve"> </v>
      </c>
      <c r="H19" s="212" t="str">
        <f t="shared" si="14"/>
        <v xml:space="preserve"> </v>
      </c>
      <c r="I19" s="212" t="str">
        <f t="shared" si="14"/>
        <v xml:space="preserve"> </v>
      </c>
      <c r="J19" s="212" t="str">
        <f t="shared" si="14"/>
        <v xml:space="preserve"> </v>
      </c>
      <c r="K19" s="212" t="str">
        <f t="shared" si="14"/>
        <v xml:space="preserve"> </v>
      </c>
      <c r="L19" s="212" t="str">
        <f t="shared" si="14"/>
        <v xml:space="preserve"> </v>
      </c>
      <c r="M19" s="212" t="str">
        <f t="shared" si="14"/>
        <v xml:space="preserve"> </v>
      </c>
      <c r="N19" s="212" t="str">
        <f t="shared" si="14"/>
        <v xml:space="preserve"> </v>
      </c>
      <c r="O19" s="212" t="str">
        <f t="shared" si="14"/>
        <v xml:space="preserve"> </v>
      </c>
      <c r="P19" s="212" t="str">
        <f t="shared" si="14"/>
        <v xml:space="preserve"> </v>
      </c>
      <c r="Q19" s="212" t="str">
        <f t="shared" si="14"/>
        <v xml:space="preserve"> </v>
      </c>
      <c r="R19" s="212" t="str">
        <f t="shared" si="14"/>
        <v xml:space="preserve"> </v>
      </c>
      <c r="S19" s="212" t="str">
        <f t="shared" si="14"/>
        <v xml:space="preserve"> </v>
      </c>
      <c r="T19" s="212" t="str">
        <f t="shared" si="14"/>
        <v xml:space="preserve"> </v>
      </c>
      <c r="U19" s="212" t="str">
        <f t="shared" si="14"/>
        <v xml:space="preserve"> </v>
      </c>
      <c r="V19" s="212" t="str">
        <f t="shared" si="14"/>
        <v xml:space="preserve"> </v>
      </c>
      <c r="W19" s="212" t="str">
        <f t="shared" si="14"/>
        <v xml:space="preserve"> </v>
      </c>
      <c r="X19" s="212" t="str">
        <f t="shared" si="14"/>
        <v xml:space="preserve"> </v>
      </c>
      <c r="Y19" s="212" t="str">
        <f t="shared" si="14"/>
        <v xml:space="preserve"> </v>
      </c>
      <c r="Z19" s="212" t="str">
        <f t="shared" si="14"/>
        <v xml:space="preserve"> </v>
      </c>
      <c r="AA19" s="212" t="str">
        <f t="shared" si="14"/>
        <v xml:space="preserve"> </v>
      </c>
      <c r="AB19" s="212" t="str">
        <f t="shared" si="14"/>
        <v xml:space="preserve"> </v>
      </c>
      <c r="AC19" s="212" t="str">
        <f t="shared" si="14"/>
        <v xml:space="preserve"> </v>
      </c>
      <c r="AD19" s="212" t="str">
        <f t="shared" si="14"/>
        <v xml:space="preserve"> </v>
      </c>
      <c r="AE19" s="212" t="str">
        <f t="shared" si="14"/>
        <v xml:space="preserve"> </v>
      </c>
      <c r="AF19" s="212" t="str">
        <f t="shared" si="14"/>
        <v xml:space="preserve"> </v>
      </c>
      <c r="AG19" s="212" t="str">
        <f t="shared" si="14"/>
        <v xml:space="preserve"> </v>
      </c>
      <c r="AH19" s="212" t="str">
        <f t="shared" si="14"/>
        <v xml:space="preserve"> </v>
      </c>
      <c r="AI19" s="212" t="str">
        <f t="shared" si="14"/>
        <v xml:space="preserve"> </v>
      </c>
      <c r="AJ19" s="212" t="str">
        <f t="shared" si="14"/>
        <v xml:space="preserve"> </v>
      </c>
      <c r="AK19" s="212" t="str">
        <f t="shared" si="14"/>
        <v xml:space="preserve"> </v>
      </c>
      <c r="AL19" s="212" t="str">
        <f t="shared" si="14"/>
        <v xml:space="preserve"> </v>
      </c>
      <c r="AM19" s="212" t="str">
        <f t="shared" si="14"/>
        <v xml:space="preserve"> </v>
      </c>
      <c r="AN19" s="212" t="str">
        <f t="shared" si="14"/>
        <v xml:space="preserve"> </v>
      </c>
      <c r="AO19" s="212" t="str">
        <f t="shared" si="14"/>
        <v xml:space="preserve"> </v>
      </c>
      <c r="AP19" s="212" t="str">
        <f t="shared" si="14"/>
        <v xml:space="preserve"> </v>
      </c>
      <c r="AQ19" s="212" t="str">
        <f t="shared" si="14"/>
        <v xml:space="preserve"> </v>
      </c>
      <c r="AR19" s="212" t="str">
        <f t="shared" si="14"/>
        <v xml:space="preserve"> </v>
      </c>
      <c r="AS19" s="212" t="str">
        <f t="shared" si="14"/>
        <v xml:space="preserve"> </v>
      </c>
      <c r="AT19" s="212" t="str">
        <f t="shared" si="14"/>
        <v xml:space="preserve"> </v>
      </c>
      <c r="AU19" s="212" t="str">
        <f t="shared" si="14"/>
        <v xml:space="preserve"> </v>
      </c>
      <c r="AV19" s="212" t="str">
        <f t="shared" si="14"/>
        <v xml:space="preserve"> </v>
      </c>
      <c r="AW19" s="212" t="str">
        <f t="shared" si="14"/>
        <v xml:space="preserve"> </v>
      </c>
      <c r="AX19" s="212" t="str">
        <f t="shared" si="14"/>
        <v xml:space="preserve"> </v>
      </c>
      <c r="AY19" s="212" t="str">
        <f t="shared" si="14"/>
        <v xml:space="preserve"> </v>
      </c>
      <c r="AZ19" s="213" t="str">
        <f t="shared" si="14"/>
        <v xml:space="preserve"> </v>
      </c>
      <c r="BA19" s="211" t="str">
        <f t="shared" si="14"/>
        <v xml:space="preserve"> </v>
      </c>
      <c r="BB19" s="212" t="str">
        <f t="shared" si="14"/>
        <v xml:space="preserve"> </v>
      </c>
      <c r="BC19" s="212" t="str">
        <f t="shared" si="14"/>
        <v xml:space="preserve"> </v>
      </c>
      <c r="BD19" s="212" t="str">
        <f t="shared" si="14"/>
        <v xml:space="preserve"> </v>
      </c>
      <c r="BE19" s="212" t="str">
        <f t="shared" si="14"/>
        <v xml:space="preserve"> </v>
      </c>
      <c r="BF19" s="212" t="str">
        <f t="shared" si="14"/>
        <v xml:space="preserve"> </v>
      </c>
      <c r="BG19" s="212" t="str">
        <f t="shared" si="14"/>
        <v xml:space="preserve"> </v>
      </c>
      <c r="BH19" s="212" t="str">
        <f t="shared" si="14"/>
        <v xml:space="preserve"> </v>
      </c>
      <c r="BI19" s="212" t="str">
        <f t="shared" si="14"/>
        <v xml:space="preserve"> </v>
      </c>
      <c r="BJ19" s="212" t="str">
        <f t="shared" si="14"/>
        <v xml:space="preserve"> </v>
      </c>
      <c r="BK19" s="212" t="str">
        <f t="shared" si="14"/>
        <v xml:space="preserve"> </v>
      </c>
      <c r="BL19" s="212" t="str">
        <f t="shared" si="14"/>
        <v xml:space="preserve"> </v>
      </c>
      <c r="BM19" s="212" t="str">
        <f t="shared" si="14"/>
        <v xml:space="preserve"> </v>
      </c>
      <c r="BN19" s="212" t="str">
        <f t="shared" si="14"/>
        <v xml:space="preserve"> </v>
      </c>
      <c r="BO19" s="212" t="str">
        <f t="shared" si="14"/>
        <v xml:space="preserve"> </v>
      </c>
      <c r="BP19" s="212" t="str">
        <f t="shared" si="14"/>
        <v xml:space="preserve"> </v>
      </c>
      <c r="BQ19" s="212" t="str">
        <f t="shared" ref="BQ19:DE19" si="15">IF(AND($B19&gt;=BQ13,BR13&gt;$B19),"X"," ")</f>
        <v xml:space="preserve"> </v>
      </c>
      <c r="BR19" s="212" t="str">
        <f t="shared" si="15"/>
        <v xml:space="preserve"> </v>
      </c>
      <c r="BS19" s="212" t="str">
        <f t="shared" si="15"/>
        <v xml:space="preserve"> </v>
      </c>
      <c r="BT19" s="212" t="str">
        <f t="shared" si="15"/>
        <v xml:space="preserve"> </v>
      </c>
      <c r="BU19" s="212" t="str">
        <f t="shared" si="15"/>
        <v xml:space="preserve"> </v>
      </c>
      <c r="BV19" s="212" t="str">
        <f t="shared" si="15"/>
        <v xml:space="preserve"> </v>
      </c>
      <c r="BW19" s="212" t="str">
        <f t="shared" si="15"/>
        <v xml:space="preserve"> </v>
      </c>
      <c r="BX19" s="212" t="str">
        <f t="shared" si="15"/>
        <v xml:space="preserve"> </v>
      </c>
      <c r="BY19" s="212" t="str">
        <f t="shared" si="15"/>
        <v xml:space="preserve"> </v>
      </c>
      <c r="BZ19" s="212" t="str">
        <f t="shared" si="15"/>
        <v xml:space="preserve"> </v>
      </c>
      <c r="CA19" s="212" t="str">
        <f t="shared" si="15"/>
        <v xml:space="preserve"> </v>
      </c>
      <c r="CB19" s="212" t="str">
        <f t="shared" si="15"/>
        <v xml:space="preserve"> </v>
      </c>
      <c r="CC19" s="212" t="str">
        <f t="shared" si="15"/>
        <v xml:space="preserve"> </v>
      </c>
      <c r="CD19" s="212" t="str">
        <f t="shared" si="15"/>
        <v xml:space="preserve"> </v>
      </c>
      <c r="CE19" s="212" t="str">
        <f t="shared" si="15"/>
        <v xml:space="preserve"> </v>
      </c>
      <c r="CF19" s="212" t="str">
        <f t="shared" si="15"/>
        <v xml:space="preserve"> </v>
      </c>
      <c r="CG19" s="212" t="str">
        <f t="shared" si="15"/>
        <v xml:space="preserve"> </v>
      </c>
      <c r="CH19" s="212" t="str">
        <f t="shared" si="15"/>
        <v xml:space="preserve"> </v>
      </c>
      <c r="CI19" s="212" t="str">
        <f t="shared" si="15"/>
        <v xml:space="preserve"> </v>
      </c>
      <c r="CJ19" s="212" t="str">
        <f t="shared" si="15"/>
        <v xml:space="preserve"> </v>
      </c>
      <c r="CK19" s="212" t="str">
        <f t="shared" si="15"/>
        <v xml:space="preserve"> </v>
      </c>
      <c r="CL19" s="212" t="str">
        <f t="shared" si="15"/>
        <v xml:space="preserve"> </v>
      </c>
      <c r="CM19" s="212" t="str">
        <f t="shared" si="15"/>
        <v xml:space="preserve"> </v>
      </c>
      <c r="CN19" s="212" t="str">
        <f t="shared" si="15"/>
        <v xml:space="preserve"> </v>
      </c>
      <c r="CO19" s="212" t="str">
        <f t="shared" si="15"/>
        <v xml:space="preserve"> </v>
      </c>
      <c r="CP19" s="212" t="str">
        <f t="shared" si="15"/>
        <v xml:space="preserve"> </v>
      </c>
      <c r="CQ19" s="212" t="str">
        <f t="shared" si="15"/>
        <v xml:space="preserve"> </v>
      </c>
      <c r="CR19" s="212" t="str">
        <f t="shared" si="15"/>
        <v xml:space="preserve"> </v>
      </c>
      <c r="CS19" s="212" t="str">
        <f t="shared" si="15"/>
        <v xml:space="preserve"> </v>
      </c>
      <c r="CT19" s="212" t="str">
        <f t="shared" si="15"/>
        <v xml:space="preserve"> </v>
      </c>
      <c r="CU19" s="212" t="str">
        <f t="shared" si="15"/>
        <v xml:space="preserve"> </v>
      </c>
      <c r="CV19" s="212" t="str">
        <f t="shared" si="15"/>
        <v xml:space="preserve"> </v>
      </c>
      <c r="CW19" s="212" t="str">
        <f t="shared" si="15"/>
        <v xml:space="preserve"> </v>
      </c>
      <c r="CX19" s="212" t="str">
        <f t="shared" si="15"/>
        <v xml:space="preserve"> </v>
      </c>
      <c r="CY19" s="212" t="str">
        <f t="shared" si="15"/>
        <v xml:space="preserve"> </v>
      </c>
      <c r="CZ19" s="213" t="str">
        <f t="shared" si="15"/>
        <v xml:space="preserve"> </v>
      </c>
      <c r="DA19" s="212" t="str">
        <f t="shared" si="15"/>
        <v xml:space="preserve"> </v>
      </c>
      <c r="DB19" s="212" t="str">
        <f t="shared" si="15"/>
        <v xml:space="preserve"> </v>
      </c>
      <c r="DC19" s="212" t="str">
        <f t="shared" si="15"/>
        <v xml:space="preserve"> </v>
      </c>
      <c r="DD19" s="212" t="str">
        <f t="shared" si="15"/>
        <v xml:space="preserve"> </v>
      </c>
      <c r="DE19" s="212" t="str">
        <f t="shared" si="15"/>
        <v xml:space="preserve"> </v>
      </c>
      <c r="DF19" s="212" t="str">
        <f>IF(AND($B19&gt;=DF13,FF13&gt;$B19),"X"," ")</f>
        <v xml:space="preserve"> </v>
      </c>
      <c r="DG19" s="212"/>
      <c r="DH19" s="212"/>
      <c r="DI19" s="212"/>
      <c r="DJ19" s="212"/>
      <c r="DK19" s="212"/>
      <c r="DL19" s="212"/>
      <c r="DM19" s="212"/>
      <c r="DN19" s="212"/>
      <c r="DO19" s="212"/>
      <c r="DP19" s="212"/>
      <c r="DQ19" s="212"/>
      <c r="DR19" s="212"/>
      <c r="DS19" s="212"/>
      <c r="DT19" s="212"/>
      <c r="DU19" s="212"/>
      <c r="DV19" s="212"/>
      <c r="DW19" s="212"/>
      <c r="DX19" s="212"/>
      <c r="DY19" s="212"/>
      <c r="DZ19" s="212"/>
      <c r="EA19" s="212"/>
      <c r="EB19" s="212"/>
      <c r="EC19" s="212"/>
      <c r="ED19" s="212"/>
      <c r="EE19" s="212"/>
      <c r="EF19" s="212"/>
      <c r="EG19" s="212"/>
      <c r="EH19" s="212"/>
      <c r="EI19" s="212"/>
      <c r="EJ19" s="212"/>
      <c r="EK19" s="212"/>
      <c r="EL19" s="212"/>
      <c r="EM19" s="212"/>
      <c r="EN19" s="212"/>
      <c r="EO19" s="212"/>
      <c r="EP19" s="212"/>
      <c r="EQ19" s="212"/>
      <c r="ER19" s="212"/>
      <c r="ES19" s="212"/>
      <c r="ET19" s="212"/>
      <c r="EU19" s="212"/>
      <c r="EV19" s="212"/>
      <c r="EW19" s="212"/>
      <c r="EX19" s="212"/>
      <c r="EY19" s="212"/>
      <c r="EZ19" s="212"/>
      <c r="FA19" s="212"/>
      <c r="FB19" s="212"/>
      <c r="FC19" s="212"/>
      <c r="FD19" s="212"/>
      <c r="FE19" s="214"/>
      <c r="FF19" s="145"/>
      <c r="FG19" s="145"/>
    </row>
    <row r="20" spans="1:163" s="2" customFormat="1" ht="20.100000000000001" customHeight="1" thickBot="1" x14ac:dyDescent="0.3">
      <c r="A20" s="259" t="s">
        <v>4</v>
      </c>
      <c r="B20" s="260"/>
      <c r="C20" s="261" t="str">
        <f>TEXT('key dates'!B12,"m/d/yy")&amp;" to "&amp;TEXT('key dates'!C12,"m/d/yy")</f>
        <v>N/A to N/A</v>
      </c>
      <c r="D20" s="315"/>
      <c r="E20" s="219" t="str">
        <f>IF(OR('key dates'!$C$12="N/A", 'key dates'!$B$12="N/A")," ",(IF(AND(E13&gt;='key dates'!$B$12,E13&lt;='key dates'!$C$12),"X",IF(AND('key dates'!$B$12&gt;=E$13,F$13&gt;'key dates'!$B$12),"X"," "))))</f>
        <v xml:space="preserve"> </v>
      </c>
      <c r="F20" s="220" t="str">
        <f>IF(OR('key dates'!$C$12="N/A", 'key dates'!$B$12="N/A")," ",(IF(AND(F13&gt;='key dates'!$B$12,F13&lt;='key dates'!$C$12),"X",IF(AND('key dates'!$B$12&gt;=F$13,G$13&gt;'key dates'!$B$12),"X"," "))))</f>
        <v xml:space="preserve"> </v>
      </c>
      <c r="G20" s="220" t="str">
        <f>IF(OR('key dates'!$C$12="N/A", 'key dates'!$B$12="N/A")," ",(IF(AND(G13&gt;='key dates'!$B$12,G13&lt;='key dates'!$C$12),"X",IF(AND('key dates'!$B$12&gt;=G$13,H$13&gt;'key dates'!$B$12),"X"," "))))</f>
        <v xml:space="preserve"> </v>
      </c>
      <c r="H20" s="220" t="str">
        <f>IF(OR('key dates'!$C$12="N/A", 'key dates'!$B$12="N/A")," ",(IF(AND(H13&gt;='key dates'!$B$12,H13&lt;='key dates'!$C$12),"X",IF(AND('key dates'!$B$12&gt;=H$13,I$13&gt;'key dates'!$B$12),"X"," "))))</f>
        <v xml:space="preserve"> </v>
      </c>
      <c r="I20" s="220" t="str">
        <f>IF(OR('key dates'!$C$12="N/A", 'key dates'!$B$12="N/A")," ",(IF(AND(I13&gt;='key dates'!$B$12,I13&lt;='key dates'!$C$12),"X",IF(AND('key dates'!$B$12&gt;=I$13,J$13&gt;'key dates'!$B$12),"X"," "))))</f>
        <v xml:space="preserve"> </v>
      </c>
      <c r="J20" s="220" t="str">
        <f>IF(OR('key dates'!$C$12="N/A", 'key dates'!$B$12="N/A")," ",(IF(AND(J13&gt;='key dates'!$B$12,J13&lt;='key dates'!$C$12),"X",IF(AND('key dates'!$B$12&gt;=J$13,K$13&gt;'key dates'!$B$12),"X"," "))))</f>
        <v xml:space="preserve"> </v>
      </c>
      <c r="K20" s="220" t="str">
        <f>IF(OR('key dates'!$C$12="N/A", 'key dates'!$B$12="N/A")," ",(IF(AND(K13&gt;='key dates'!$B$12,K13&lt;='key dates'!$C$12),"X",IF(AND('key dates'!$B$12&gt;=K$13,L$13&gt;'key dates'!$B$12),"X"," "))))</f>
        <v xml:space="preserve"> </v>
      </c>
      <c r="L20" s="220"/>
      <c r="M20" s="220" t="str">
        <f>IF(OR('key dates'!$C$12="N/A", 'key dates'!$B$12="N/A")," ",(IF(AND(M13&gt;='key dates'!$B$12,M13&lt;='key dates'!$C$12),"X",IF(AND('key dates'!$B$12&gt;=M$13,N$13&gt;'key dates'!$B$12),"X"," "))))</f>
        <v xml:space="preserve"> </v>
      </c>
      <c r="N20" s="220" t="str">
        <f>IF(OR('key dates'!$C$12="N/A", 'key dates'!$B$12="N/A")," ",(IF(AND(N13&gt;='key dates'!$B$12,N13&lt;='key dates'!$C$12),"X",IF(AND('key dates'!$B$12&gt;=N$13,O$13&gt;'key dates'!$B$12),"X"," "))))</f>
        <v xml:space="preserve"> </v>
      </c>
      <c r="O20" s="220" t="str">
        <f>IF(OR('key dates'!$C$12="N/A", 'key dates'!$B$12="N/A")," ",(IF(AND(O13&gt;='key dates'!$B$12,O13&lt;='key dates'!$C$12),"X",IF(AND('key dates'!$B$12&gt;=O$13,P$13&gt;'key dates'!$B$12),"X"," "))))</f>
        <v xml:space="preserve"> </v>
      </c>
      <c r="P20" s="220" t="str">
        <f>IF(OR('key dates'!$C$12="N/A", 'key dates'!$B$12="N/A")," ",(IF(AND(P13&gt;='key dates'!$B$12,P13&lt;='key dates'!$C$12),"X",IF(AND('key dates'!$B$12&gt;=P$13,Q$13&gt;'key dates'!$B$12),"X"," "))))</f>
        <v xml:space="preserve"> </v>
      </c>
      <c r="Q20" s="220" t="str">
        <f>IF(OR('key dates'!$C$12="N/A", 'key dates'!$B$12="N/A")," ",(IF(AND(Q13&gt;='key dates'!$B$12,Q13&lt;='key dates'!$C$12),"X",IF(AND('key dates'!$B$12&gt;=Q$13,R$13&gt;'key dates'!$B$12),"X"," "))))</f>
        <v xml:space="preserve"> </v>
      </c>
      <c r="R20" s="220" t="str">
        <f>IF(OR('key dates'!$C$12="N/A", 'key dates'!$B$12="N/A")," ",(IF(AND(R13&gt;='key dates'!$B$12,R13&lt;='key dates'!$C$12),"X",IF(AND('key dates'!$B$12&gt;=R$13,S$13&gt;'key dates'!$B$12),"X"," "))))</f>
        <v xml:space="preserve"> </v>
      </c>
      <c r="S20" s="220" t="str">
        <f>IF(OR('key dates'!$C$12="N/A", 'key dates'!$B$12="N/A")," ",(IF(AND(S13&gt;='key dates'!$B$12,S13&lt;='key dates'!$C$12),"X",IF(AND('key dates'!$B$12&gt;=S$13,T$13&gt;'key dates'!$B$12),"X"," "))))</f>
        <v xml:space="preserve"> </v>
      </c>
      <c r="T20" s="220" t="str">
        <f>IF(OR('key dates'!$C$12="N/A", 'key dates'!$B$12="N/A")," ",(IF(AND(T13&gt;='key dates'!$B$12,T13&lt;='key dates'!$C$12),"X",IF(AND('key dates'!$B$12&gt;=T$13,U$13&gt;'key dates'!$B$12),"X"," "))))</f>
        <v xml:space="preserve"> </v>
      </c>
      <c r="U20" s="220" t="str">
        <f>IF(OR('key dates'!$C$12="N/A", 'key dates'!$B$12="N/A")," ",(IF(AND(U13&gt;='key dates'!$B$12,U13&lt;='key dates'!$C$12),"X",IF(AND('key dates'!$B$12&gt;=U$13,V$13&gt;'key dates'!$B$12),"X"," "))))</f>
        <v xml:space="preserve"> </v>
      </c>
      <c r="V20" s="220" t="str">
        <f>IF(OR('key dates'!$C$12="N/A", 'key dates'!$B$12="N/A")," ",(IF(AND(V13&gt;='key dates'!$B$12,V13&lt;='key dates'!$C$12),"X",IF(AND('key dates'!$B$12&gt;=V$13,W$13&gt;'key dates'!$B$12),"X"," "))))</f>
        <v xml:space="preserve"> </v>
      </c>
      <c r="W20" s="220" t="str">
        <f>IF(OR('key dates'!$C$12="N/A", 'key dates'!$B$12="N/A")," ",(IF(AND(W13&gt;='key dates'!$B$12,W13&lt;='key dates'!$C$12),"X",IF(AND('key dates'!$B$12&gt;=W$13,X$13&gt;'key dates'!$B$12),"X"," "))))</f>
        <v xml:space="preserve"> </v>
      </c>
      <c r="X20" s="220" t="str">
        <f>IF(OR('key dates'!$C$12="N/A", 'key dates'!$B$12="N/A")," ",(IF(AND(X13&gt;='key dates'!$B$12,X13&lt;='key dates'!$C$12),"X",IF(AND('key dates'!$B$12&gt;=X$13,Y$13&gt;'key dates'!$B$12),"X"," "))))</f>
        <v xml:space="preserve"> </v>
      </c>
      <c r="Y20" s="220" t="str">
        <f>IF(OR('key dates'!$C$12="N/A", 'key dates'!$B$12="N/A")," ",(IF(AND(Y13&gt;='key dates'!$B$12,Y13&lt;='key dates'!$C$12),"X",IF(AND('key dates'!$B$12&gt;=Y$13,Z$13&gt;'key dates'!$B$12),"X"," "))))</f>
        <v xml:space="preserve"> </v>
      </c>
      <c r="Z20" s="220"/>
      <c r="AA20" s="220"/>
      <c r="AB20" s="220"/>
      <c r="AC20" s="220"/>
      <c r="AD20" s="220"/>
      <c r="AE20" s="220"/>
      <c r="AF20" s="220"/>
      <c r="AG20" s="220"/>
      <c r="AH20" s="220" t="str">
        <f>IF(OR('key dates'!$C$12="N/A", 'key dates'!$B$12="N/A")," ",(IF(AND(AH13&gt;='key dates'!$B$12,AH13&lt;='key dates'!$C$12),"X",IF(AND('key dates'!$B$12&gt;=AH$13,AI$13&gt;'key dates'!$B$12),"X"," "))))</f>
        <v xml:space="preserve"> </v>
      </c>
      <c r="AI20" s="220" t="str">
        <f>IF(OR('key dates'!$C$12="N/A", 'key dates'!$B$12="N/A")," ",(IF(AND(AI13&gt;='key dates'!$B$12,AI13&lt;='key dates'!$C$12),"X",IF(AND('key dates'!$B$12&gt;=AI$13,AJ$13&gt;'key dates'!$B$12),"X"," "))))</f>
        <v xml:space="preserve"> </v>
      </c>
      <c r="AJ20" s="220" t="str">
        <f>IF(OR('key dates'!$C$12="N/A", 'key dates'!$B$12="N/A")," ",(IF(AND(AJ13&gt;='key dates'!$B$12,AJ13&lt;='key dates'!$C$12),"X",IF(AND('key dates'!$B$12&gt;=AJ$13,AK$13&gt;'key dates'!$B$12),"X"," "))))</f>
        <v xml:space="preserve"> </v>
      </c>
      <c r="AK20" s="220" t="str">
        <f>IF(OR('key dates'!$C$12="N/A", 'key dates'!$B$12="N/A")," ",(IF(AND(AK13&gt;='key dates'!$B$12,AK13&lt;='key dates'!$C$12),"X",IF(AND('key dates'!$B$12&gt;=AK$13,AL$13&gt;'key dates'!$B$12),"X"," "))))</f>
        <v xml:space="preserve"> </v>
      </c>
      <c r="AL20" s="220" t="str">
        <f>IF(OR('key dates'!$C$12="N/A", 'key dates'!$B$12="N/A")," ",(IF(AND(AL13&gt;='key dates'!$B$12,AL13&lt;='key dates'!$C$12),"X",IF(AND('key dates'!$B$12&gt;=AL$13,AM$13&gt;'key dates'!$B$12),"X"," "))))</f>
        <v xml:space="preserve"> </v>
      </c>
      <c r="AM20" s="220" t="str">
        <f>IF(OR('key dates'!$C$12="N/A", 'key dates'!$B$12="N/A")," ",(IF(AND(AM13&gt;='key dates'!$B$12,AM13&lt;='key dates'!$C$12),"X",IF(AND('key dates'!$B$12&gt;=AM$13,AN$13&gt;'key dates'!$B$12),"X"," "))))</f>
        <v xml:space="preserve"> </v>
      </c>
      <c r="AN20" s="220" t="str">
        <f>IF(OR('key dates'!$C$12="N/A", 'key dates'!$B$12="N/A")," ",(IF(AND(AN13&gt;='key dates'!$B$12,AN13&lt;='key dates'!$C$12),"X",IF(AND('key dates'!$B$12&gt;=AN$13,AO$13&gt;'key dates'!$B$12),"X"," "))))</f>
        <v xml:space="preserve"> </v>
      </c>
      <c r="AO20" s="220" t="str">
        <f>IF(OR('key dates'!$C$12="N/A", 'key dates'!$B$12="N/A")," ",(IF(AND(AO13&gt;='key dates'!$B$12,AO13&lt;='key dates'!$C$12),"X",IF(AND('key dates'!$B$12&gt;=AO$13,AP$13&gt;'key dates'!$B$12),"X"," "))))</f>
        <v xml:space="preserve"> </v>
      </c>
      <c r="AP20" s="220" t="str">
        <f>IF(OR('key dates'!$C$12="N/A", 'key dates'!$B$12="N/A")," ",(IF(AND(AP13&gt;='key dates'!$B$12,AP13&lt;='key dates'!$C$12),"X",IF(AND('key dates'!$B$12&gt;=AP$13,AQ$13&gt;'key dates'!$B$12),"X"," "))))</f>
        <v xml:space="preserve"> </v>
      </c>
      <c r="AQ20" s="220" t="str">
        <f>IF(OR('key dates'!$C$12="N/A", 'key dates'!$B$12="N/A")," ",(IF(AND(AQ13&gt;='key dates'!$B$12,AQ13&lt;='key dates'!$C$12),"X",IF(AND('key dates'!$B$12&gt;=AQ$13,AR$13&gt;'key dates'!$B$12),"X"," "))))</f>
        <v xml:space="preserve"> </v>
      </c>
      <c r="AR20" s="220" t="str">
        <f>IF(OR('key dates'!$C$12="N/A", 'key dates'!$B$12="N/A")," ",(IF(AND(AR13&gt;='key dates'!$B$12,AR13&lt;='key dates'!$C$12),"X",IF(AND('key dates'!$B$12&gt;=AR$13,AS$13&gt;'key dates'!$B$12),"X"," "))))</f>
        <v xml:space="preserve"> </v>
      </c>
      <c r="AS20" s="220" t="str">
        <f>IF(OR('key dates'!$C$12="N/A", 'key dates'!$B$12="N/A")," ",(IF(AND(AS13&gt;='key dates'!$B$12,AS13&lt;='key dates'!$C$12),"X",IF(AND('key dates'!$B$12&gt;=AS$13,AT$13&gt;'key dates'!$B$12),"X"," "))))</f>
        <v xml:space="preserve"> </v>
      </c>
      <c r="AT20" s="220" t="str">
        <f>IF(OR('key dates'!$C$12="N/A", 'key dates'!$B$12="N/A")," ",(IF(AND(AT13&gt;='key dates'!$B$12,AT13&lt;='key dates'!$C$12),"X",IF(AND('key dates'!$B$12&gt;=AT$13,AU$13&gt;'key dates'!$B$12),"X"," "))))</f>
        <v xml:space="preserve"> </v>
      </c>
      <c r="AU20" s="220" t="str">
        <f>IF(OR('key dates'!$C$12="N/A", 'key dates'!$B$12="N/A")," ",(IF(AND(AU13&gt;='key dates'!$B$12,AU13&lt;='key dates'!$C$12),"X",IF(AND('key dates'!$B$12&gt;=AU$13,AV$13&gt;'key dates'!$B$12),"X"," "))))</f>
        <v xml:space="preserve"> </v>
      </c>
      <c r="AV20" s="220" t="str">
        <f>IF(OR('key dates'!$C$12="N/A", 'key dates'!$B$12="N/A")," ",(IF(AND(AV13&gt;='key dates'!$B$12,AV13&lt;='key dates'!$C$12),"X",IF(AND('key dates'!$B$12&gt;=AV$13,AW$13&gt;'key dates'!$B$12),"X"," "))))</f>
        <v xml:space="preserve"> </v>
      </c>
      <c r="AW20" s="220" t="str">
        <f>IF(OR('key dates'!$C$12="N/A", 'key dates'!$B$12="N/A")," ",(IF(AND(AW13&gt;='key dates'!$B$12,AW13&lt;='key dates'!$C$12),"X",IF(AND('key dates'!$B$12&gt;=AW$13,AX$13&gt;'key dates'!$B$12),"X"," "))))</f>
        <v xml:space="preserve"> </v>
      </c>
      <c r="AX20" s="220" t="str">
        <f>IF(OR('key dates'!$C$12="N/A", 'key dates'!$B$12="N/A")," ",(IF(AND(AX13&gt;='key dates'!$B$12,AX13&lt;='key dates'!$C$12),"X",IF(AND('key dates'!$B$12&gt;=AX$13,AY$13&gt;'key dates'!$B$12),"X"," "))))</f>
        <v xml:space="preserve"> </v>
      </c>
      <c r="AY20" s="220" t="str">
        <f>IF(OR('key dates'!$C$12="N/A", 'key dates'!$B$12="N/A")," ",(IF(AND(AY13&gt;='key dates'!$B$12,AY13&lt;='key dates'!$C$12),"X",IF(AND('key dates'!$B$12&gt;=AY$13,AZ$13&gt;'key dates'!$B$12),"X"," "))))</f>
        <v xml:space="preserve"> </v>
      </c>
      <c r="AZ20" s="221" t="str">
        <f>IF(OR('key dates'!$C$12="N/A", 'key dates'!$B$12="N/A")," ",(IF(AND(AZ13&gt;='key dates'!$B$12,AZ13&lt;='key dates'!$C$12),"X",IF(AND('key dates'!$B$12&gt;=AZ$13,BA$13&gt;'key dates'!$B$12),"X"," "))))</f>
        <v xml:space="preserve"> </v>
      </c>
      <c r="BA20" s="219" t="str">
        <f>IF(OR('key dates'!$C$12="N/A", 'key dates'!$B$12="N/A")," ",(IF(AND(BA13&gt;='key dates'!$B$12,BA13&lt;='key dates'!$C$12),"X",IF(AND('key dates'!$B$12&gt;=BA$13,BB$13&gt;'key dates'!$B$12),"X"," "))))</f>
        <v xml:space="preserve"> </v>
      </c>
      <c r="BB20" s="220" t="str">
        <f>IF(OR('key dates'!$C$12="N/A", 'key dates'!$B$12="N/A")," ",(IF(AND(BB13&gt;='key dates'!$B$12,BB13&lt;='key dates'!$C$12),"X",IF(AND('key dates'!$B$12&gt;=BB$13,BC$13&gt;'key dates'!$B$12),"X"," "))))</f>
        <v xml:space="preserve"> </v>
      </c>
      <c r="BC20" s="220" t="str">
        <f>IF(OR('key dates'!$C$12="N/A", 'key dates'!$B$12="N/A")," ",(IF(AND(BC13&gt;='key dates'!$B$12,BC13&lt;='key dates'!$C$12),"X",IF(AND('key dates'!$B$12&gt;=BC$13,BD$13&gt;'key dates'!$B$12),"X"," "))))</f>
        <v xml:space="preserve"> </v>
      </c>
      <c r="BD20" s="220" t="str">
        <f>IF(OR('key dates'!$C$12="N/A", 'key dates'!$B$12="N/A")," ",(IF(AND(BD13&gt;='key dates'!$B$12,BD13&lt;='key dates'!$C$12),"X",IF(AND('key dates'!$B$12&gt;=BD$13,BE$13&gt;'key dates'!$B$12),"X"," "))))</f>
        <v xml:space="preserve"> </v>
      </c>
      <c r="BE20" s="220" t="str">
        <f>IF(OR('key dates'!$C$12="N/A", 'key dates'!$B$12="N/A")," ",(IF(AND(BE13&gt;='key dates'!$B$12,BE13&lt;='key dates'!$C$12),"X",IF(AND('key dates'!$B$12&gt;=BE$13,BF$13&gt;'key dates'!$B$12),"X"," "))))</f>
        <v xml:space="preserve"> </v>
      </c>
      <c r="BF20" s="220" t="str">
        <f>IF(OR('key dates'!$C$12="N/A", 'key dates'!$B$12="N/A")," ",(IF(AND(BF13&gt;='key dates'!$B$12,BF13&lt;='key dates'!$C$12),"X",IF(AND('key dates'!$B$12&gt;=BF$13,BG$13&gt;'key dates'!$B$12),"X"," "))))</f>
        <v xml:space="preserve"> </v>
      </c>
      <c r="BG20" s="220" t="str">
        <f>IF(OR('key dates'!$C$12="N/A", 'key dates'!$B$12="N/A")," ",(IF(AND(BG13&gt;='key dates'!$B$12,BG13&lt;='key dates'!$C$12),"X",IF(AND('key dates'!$B$12&gt;=BG$13,BH$13&gt;'key dates'!$B$12),"X"," "))))</f>
        <v xml:space="preserve"> </v>
      </c>
      <c r="BH20" s="220" t="str">
        <f>IF(OR('key dates'!$C$12="N/A", 'key dates'!$B$12="N/A")," ",(IF(AND(BH13&gt;='key dates'!$B$12,BH13&lt;='key dates'!$C$12),"X",IF(AND('key dates'!$B$12&gt;=BH$13,BI$13&gt;'key dates'!$B$12),"X"," "))))</f>
        <v xml:space="preserve"> </v>
      </c>
      <c r="BI20" s="220" t="str">
        <f>IF(OR('key dates'!$C$12="N/A", 'key dates'!$B$12="N/A")," ",(IF(AND(BI13&gt;='key dates'!$B$12,BI13&lt;='key dates'!$C$12),"X",IF(AND('key dates'!$B$12&gt;=BI$13,BJ$13&gt;'key dates'!$B$12),"X"," "))))</f>
        <v xml:space="preserve"> </v>
      </c>
      <c r="BJ20" s="220" t="str">
        <f>IF(OR('key dates'!$C$12="N/A", 'key dates'!$B$12="N/A")," ",(IF(AND(BJ13&gt;='key dates'!$B$12,BJ13&lt;='key dates'!$C$12),"X",IF(AND('key dates'!$B$12&gt;=BJ$13,BK$13&gt;'key dates'!$B$12),"X"," "))))</f>
        <v xml:space="preserve"> </v>
      </c>
      <c r="BK20" s="220" t="str">
        <f>IF(OR('key dates'!$C$12="N/A", 'key dates'!$B$12="N/A")," ",(IF(AND(BK13&gt;='key dates'!$B$12,BK13&lt;='key dates'!$C$12),"X",IF(AND('key dates'!$B$12&gt;=BK$13,BL$13&gt;'key dates'!$B$12),"X"," "))))</f>
        <v xml:space="preserve"> </v>
      </c>
      <c r="BL20" s="220" t="str">
        <f>IF(OR('key dates'!$C$12="N/A", 'key dates'!$B$12="N/A")," ",(IF(AND(BL13&gt;='key dates'!$B$12,BL13&lt;='key dates'!$C$12),"X",IF(AND('key dates'!$B$12&gt;=BL$13,BM$13&gt;'key dates'!$B$12),"X"," "))))</f>
        <v xml:space="preserve"> </v>
      </c>
      <c r="BM20" s="220" t="str">
        <f>IF(OR('key dates'!$C$12="N/A", 'key dates'!$B$12="N/A")," ",(IF(AND(BM13&gt;='key dates'!$B$12,BM13&lt;='key dates'!$C$12),"X",IF(AND('key dates'!$B$12&gt;=BM$13,BN$13&gt;'key dates'!$B$12),"X"," "))))</f>
        <v xml:space="preserve"> </v>
      </c>
      <c r="BN20" s="220" t="str">
        <f>IF(OR('key dates'!$C$12="N/A", 'key dates'!$B$12="N/A")," ",(IF(AND(BN13&gt;='key dates'!$B$12,BN13&lt;='key dates'!$C$12),"X",IF(AND('key dates'!$B$12&gt;=BN$13,BO$13&gt;'key dates'!$B$12),"X"," "))))</f>
        <v xml:space="preserve"> </v>
      </c>
      <c r="BO20" s="220" t="str">
        <f>IF(OR('key dates'!$C$12="N/A", 'key dates'!$B$12="N/A")," ",(IF(AND(BO13&gt;='key dates'!$B$12,BO13&lt;='key dates'!$C$12),"X",IF(AND('key dates'!$B$12&gt;=BO$13,BP$13&gt;'key dates'!$B$12),"X"," "))))</f>
        <v xml:space="preserve"> </v>
      </c>
      <c r="BP20" s="220" t="str">
        <f>IF(OR('key dates'!$C$12="N/A", 'key dates'!$B$12="N/A")," ",(IF(AND(BP13&gt;='key dates'!$B$12,BP13&lt;='key dates'!$C$12),"X",IF(AND('key dates'!$B$12&gt;=BP$13,BQ$13&gt;'key dates'!$B$12),"X"," "))))</f>
        <v xml:space="preserve"> </v>
      </c>
      <c r="BQ20" s="220" t="str">
        <f>IF(OR('key dates'!$C$12="N/A", 'key dates'!$B$12="N/A")," ",(IF(AND(BQ13&gt;='key dates'!$B$12,BQ13&lt;='key dates'!$C$12),"X",IF(AND('key dates'!$B$12&gt;=BQ$13,BR$13&gt;'key dates'!$B$12),"X"," "))))</f>
        <v xml:space="preserve"> </v>
      </c>
      <c r="BR20" s="220" t="str">
        <f>IF(OR('key dates'!$C$12="N/A", 'key dates'!$B$12="N/A")," ",(IF(AND(BR13&gt;='key dates'!$B$12,BR13&lt;='key dates'!$C$12),"X",IF(AND('key dates'!$B$12&gt;=BR$13,BS$13&gt;'key dates'!$B$12),"X"," "))))</f>
        <v xml:space="preserve"> </v>
      </c>
      <c r="BS20" s="220" t="str">
        <f>IF(OR('key dates'!$C$12="N/A", 'key dates'!$B$12="N/A")," ",(IF(AND(BS13&gt;='key dates'!$B$12,BS13&lt;='key dates'!$C$12),"X",IF(AND('key dates'!$B$12&gt;=BS$13,BT$13&gt;'key dates'!$B$12),"X"," "))))</f>
        <v xml:space="preserve"> </v>
      </c>
      <c r="BT20" s="220" t="str">
        <f>IF(OR('key dates'!$C$12="N/A", 'key dates'!$B$12="N/A")," ",(IF(AND(BT13&gt;='key dates'!$B$12,BT13&lt;='key dates'!$C$12),"X",IF(AND('key dates'!$B$12&gt;=BT$13,BU$13&gt;'key dates'!$B$12),"X"," "))))</f>
        <v xml:space="preserve"> </v>
      </c>
      <c r="BU20" s="220" t="str">
        <f>IF(OR('key dates'!$C$12="N/A", 'key dates'!$B$12="N/A")," ",(IF(AND(BU13&gt;='key dates'!$B$12,BU13&lt;='key dates'!$C$12),"X",IF(AND('key dates'!$B$12&gt;=BU$13,BV$13&gt;'key dates'!$B$12),"X"," "))))</f>
        <v xml:space="preserve"> </v>
      </c>
      <c r="BV20" s="220" t="str">
        <f>IF(OR('key dates'!$C$12="N/A", 'key dates'!$B$12="N/A")," ",(IF(AND(BV13&gt;='key dates'!$B$12,BV13&lt;='key dates'!$C$12),"X",IF(AND('key dates'!$B$12&gt;=BV$13,BW$13&gt;'key dates'!$B$12),"X"," "))))</f>
        <v xml:space="preserve"> </v>
      </c>
      <c r="BW20" s="220" t="str">
        <f>IF(OR('key dates'!$C$12="N/A", 'key dates'!$B$12="N/A")," ",(IF(AND(BW13&gt;='key dates'!$B$12,BW13&lt;='key dates'!$C$12),"X",IF(AND('key dates'!$B$12&gt;=BW$13,BX$13&gt;'key dates'!$B$12),"X"," "))))</f>
        <v xml:space="preserve"> </v>
      </c>
      <c r="BX20" s="220" t="str">
        <f>IF(OR('key dates'!$C$12="N/A", 'key dates'!$B$12="N/A")," ",(IF(AND(BX13&gt;='key dates'!$B$12,BX13&lt;='key dates'!$C$12),"X",IF(AND('key dates'!$B$12&gt;=BX$13,BY$13&gt;'key dates'!$B$12),"X"," "))))</f>
        <v xml:space="preserve"> </v>
      </c>
      <c r="BY20" s="220" t="str">
        <f>IF(OR('key dates'!$C$12="N/A", 'key dates'!$B$12="N/A")," ",(IF(AND(BY13&gt;='key dates'!$B$12,BY13&lt;='key dates'!$C$12),"X",IF(AND('key dates'!$B$12&gt;=BY$13,BZ$13&gt;'key dates'!$B$12),"X"," "))))</f>
        <v xml:space="preserve"> </v>
      </c>
      <c r="BZ20" s="220" t="str">
        <f>IF(OR('key dates'!$C$12="N/A", 'key dates'!$B$12="N/A")," ",(IF(AND(BZ13&gt;='key dates'!$B$12,BZ13&lt;='key dates'!$C$12),"X",IF(AND('key dates'!$B$12&gt;=BZ$13,CA$13&gt;'key dates'!$B$12),"X"," "))))</f>
        <v xml:space="preserve"> </v>
      </c>
      <c r="CA20" s="220" t="str">
        <f>IF(OR('key dates'!$C$12="N/A", 'key dates'!$B$12="N/A")," ",(IF(AND(CA13&gt;='key dates'!$B$12,CA13&lt;='key dates'!$C$12),"X",IF(AND('key dates'!$B$12&gt;=CA$13,CB$13&gt;'key dates'!$B$12),"X"," "))))</f>
        <v xml:space="preserve"> </v>
      </c>
      <c r="CB20" s="220" t="str">
        <f>IF(OR('key dates'!$C$12="N/A", 'key dates'!$B$12="N/A")," ",(IF(AND(CB13&gt;='key dates'!$B$12,CB13&lt;='key dates'!$C$12),"X",IF(AND('key dates'!$B$12&gt;=CB$13,CC$13&gt;'key dates'!$B$12),"X"," "))))</f>
        <v xml:space="preserve"> </v>
      </c>
      <c r="CC20" s="220" t="str">
        <f>IF(OR('key dates'!$C$12="N/A", 'key dates'!$B$12="N/A")," ",(IF(AND(CC13&gt;='key dates'!$B$12,CC13&lt;='key dates'!$C$12),"X",IF(AND('key dates'!$B$12&gt;=CC$13,CD$13&gt;'key dates'!$B$12),"X"," "))))</f>
        <v xml:space="preserve"> </v>
      </c>
      <c r="CD20" s="220" t="str">
        <f>IF(OR('key dates'!$C$12="N/A", 'key dates'!$B$12="N/A")," ",(IF(AND(CD13&gt;='key dates'!$B$12,CD13&lt;='key dates'!$C$12),"X",IF(AND('key dates'!$B$12&gt;=CD$13,CE$13&gt;'key dates'!$B$12),"X"," "))))</f>
        <v xml:space="preserve"> </v>
      </c>
      <c r="CE20" s="220" t="str">
        <f>IF(OR('key dates'!$C$12="N/A", 'key dates'!$B$12="N/A")," ",(IF(AND(CE13&gt;='key dates'!$B$12,CE13&lt;='key dates'!$C$12),"X",IF(AND('key dates'!$B$12&gt;=CE$13,CF$13&gt;'key dates'!$B$12),"X"," "))))</f>
        <v xml:space="preserve"> </v>
      </c>
      <c r="CF20" s="220" t="str">
        <f>IF(OR('key dates'!$C$12="N/A", 'key dates'!$B$12="N/A")," ",(IF(AND(CF13&gt;='key dates'!$B$12,CF13&lt;='key dates'!$C$12),"X",IF(AND('key dates'!$B$12&gt;=CF$13,CG$13&gt;'key dates'!$B$12),"X"," "))))</f>
        <v xml:space="preserve"> </v>
      </c>
      <c r="CG20" s="220" t="str">
        <f>IF(OR('key dates'!$C$12="N/A", 'key dates'!$B$12="N/A")," ",(IF(AND(CG13&gt;='key dates'!$B$12,CG13&lt;='key dates'!$C$12),"X",IF(AND('key dates'!$B$12&gt;=CG$13,CH$13&gt;'key dates'!$B$12),"X"," "))))</f>
        <v xml:space="preserve"> </v>
      </c>
      <c r="CH20" s="220" t="str">
        <f>IF(OR('key dates'!$C$12="N/A", 'key dates'!$B$12="N/A")," ",(IF(AND(CH13&gt;='key dates'!$B$12,CH13&lt;='key dates'!$C$12),"X",IF(AND('key dates'!$B$12&gt;=CH$13,CI$13&gt;'key dates'!$B$12),"X"," "))))</f>
        <v xml:space="preserve"> </v>
      </c>
      <c r="CI20" s="220" t="str">
        <f>IF(OR('key dates'!$C$12="N/A", 'key dates'!$B$12="N/A")," ",(IF(AND(CI13&gt;='key dates'!$B$12,CI13&lt;='key dates'!$C$12),"X",IF(AND('key dates'!$B$12&gt;=CI$13,CJ$13&gt;'key dates'!$B$12),"X"," "))))</f>
        <v xml:space="preserve"> </v>
      </c>
      <c r="CJ20" s="220" t="str">
        <f>IF(OR('key dates'!$C$12="N/A", 'key dates'!$B$12="N/A")," ",(IF(AND(CJ13&gt;='key dates'!$B$12,CJ13&lt;='key dates'!$C$12),"X",IF(AND('key dates'!$B$12&gt;=CJ$13,CK$13&gt;'key dates'!$B$12),"X"," "))))</f>
        <v xml:space="preserve"> </v>
      </c>
      <c r="CK20" s="220" t="str">
        <f>IF(OR('key dates'!$C$12="N/A", 'key dates'!$B$12="N/A")," ",(IF(AND(CK13&gt;='key dates'!$B$12,CK13&lt;='key dates'!$C$12),"X",IF(AND('key dates'!$B$12&gt;=CK$13,CL$13&gt;'key dates'!$B$12),"X"," "))))</f>
        <v xml:space="preserve"> </v>
      </c>
      <c r="CL20" s="220" t="str">
        <f>IF(OR('key dates'!$C$12="N/A", 'key dates'!$B$12="N/A")," ",(IF(AND(CL13&gt;='key dates'!$B$12,CL13&lt;='key dates'!$C$12),"X",IF(AND('key dates'!$B$12&gt;=CL$13,CM$13&gt;'key dates'!$B$12),"X"," "))))</f>
        <v xml:space="preserve"> </v>
      </c>
      <c r="CM20" s="220" t="str">
        <f>IF(OR('key dates'!$C$12="N/A", 'key dates'!$B$12="N/A")," ",(IF(AND(CM13&gt;='key dates'!$B$12,CM13&lt;='key dates'!$C$12),"X",IF(AND('key dates'!$B$12&gt;=CM$13,CN$13&gt;'key dates'!$B$12),"X"," "))))</f>
        <v xml:space="preserve"> </v>
      </c>
      <c r="CN20" s="220" t="str">
        <f>IF(OR('key dates'!$C$12="N/A", 'key dates'!$B$12="N/A")," ",(IF(AND(CN13&gt;='key dates'!$B$12,CN13&lt;='key dates'!$C$12),"X",IF(AND('key dates'!$B$12&gt;=CN$13,CO$13&gt;'key dates'!$B$12),"X"," "))))</f>
        <v xml:space="preserve"> </v>
      </c>
      <c r="CO20" s="220" t="str">
        <f>IF(OR('key dates'!$C$12="N/A", 'key dates'!$B$12="N/A")," ",(IF(AND(CO13&gt;='key dates'!$B$12,CO13&lt;='key dates'!$C$12),"X",IF(AND('key dates'!$B$12&gt;=CO$13,CP$13&gt;'key dates'!$B$12),"X"," "))))</f>
        <v xml:space="preserve"> </v>
      </c>
      <c r="CP20" s="220" t="str">
        <f>IF(OR('key dates'!$C$12="N/A", 'key dates'!$B$12="N/A")," ",(IF(AND(CP13&gt;='key dates'!$B$12,CP13&lt;='key dates'!$C$12),"X",IF(AND('key dates'!$B$12&gt;=CP$13,CQ$13&gt;'key dates'!$B$12),"X"," "))))</f>
        <v xml:space="preserve"> </v>
      </c>
      <c r="CQ20" s="220" t="str">
        <f>IF(OR('key dates'!$C$12="N/A", 'key dates'!$B$12="N/A")," ",(IF(AND(CQ13&gt;='key dates'!$B$12,CQ13&lt;='key dates'!$C$12),"X",IF(AND('key dates'!$B$12&gt;=CQ$13,CR$13&gt;'key dates'!$B$12),"X"," "))))</f>
        <v xml:space="preserve"> </v>
      </c>
      <c r="CR20" s="220" t="str">
        <f>IF(OR('key dates'!$C$12="N/A", 'key dates'!$B$12="N/A")," ",(IF(AND(CR13&gt;='key dates'!$B$12,CR13&lt;='key dates'!$C$12),"X",IF(AND('key dates'!$B$12&gt;=CR$13,CS$13&gt;'key dates'!$B$12),"X"," "))))</f>
        <v xml:space="preserve"> </v>
      </c>
      <c r="CS20" s="220" t="str">
        <f>IF(OR('key dates'!$C$12="N/A", 'key dates'!$B$12="N/A")," ",(IF(AND(CS13&gt;='key dates'!$B$12,CS13&lt;='key dates'!$C$12),"X",IF(AND('key dates'!$B$12&gt;=CS$13,CT$13&gt;'key dates'!$B$12),"X"," "))))</f>
        <v xml:space="preserve"> </v>
      </c>
      <c r="CT20" s="220" t="str">
        <f>IF(OR('key dates'!$C$12="N/A", 'key dates'!$B$12="N/A")," ",(IF(AND(CT13&gt;='key dates'!$B$12,CT13&lt;='key dates'!$C$12),"X",IF(AND('key dates'!$B$12&gt;=CT$13,CU$13&gt;'key dates'!$B$12),"X"," "))))</f>
        <v xml:space="preserve"> </v>
      </c>
      <c r="CU20" s="220" t="str">
        <f>IF(OR('key dates'!$C$12="N/A", 'key dates'!$B$12="N/A")," ",(IF(AND(CU13&gt;='key dates'!$B$12,CU13&lt;='key dates'!$C$12),"X",IF(AND('key dates'!$B$12&gt;=CU$13,CV$13&gt;'key dates'!$B$12),"X"," "))))</f>
        <v xml:space="preserve"> </v>
      </c>
      <c r="CV20" s="220" t="str">
        <f>IF(OR('key dates'!$C$12="N/A", 'key dates'!$B$12="N/A")," ",(IF(AND(CV13&gt;='key dates'!$B$12,CV13&lt;='key dates'!$C$12),"X",IF(AND('key dates'!$B$12&gt;=CV$13,CW$13&gt;'key dates'!$B$12),"X"," "))))</f>
        <v xml:space="preserve"> </v>
      </c>
      <c r="CW20" s="220" t="str">
        <f>IF(OR('key dates'!$C$12="N/A", 'key dates'!$B$12="N/A")," ",(IF(AND(CW13&gt;='key dates'!$B$12,CW13&lt;='key dates'!$C$12),"X",IF(AND('key dates'!$B$12&gt;=CW$13,CX$13&gt;'key dates'!$B$12),"X"," "))))</f>
        <v xml:space="preserve"> </v>
      </c>
      <c r="CX20" s="220" t="str">
        <f>IF(OR('key dates'!$C$12="N/A", 'key dates'!$B$12="N/A")," ",(IF(AND(CX13&gt;='key dates'!$B$12,CX13&lt;='key dates'!$C$12),"X",IF(AND('key dates'!$B$12&gt;=CX$13,CY$13&gt;'key dates'!$B$12),"X"," "))))</f>
        <v xml:space="preserve"> </v>
      </c>
      <c r="CY20" s="220" t="str">
        <f>IF(OR('key dates'!$C$12="N/A", 'key dates'!$B$12="N/A")," ",(IF(AND(CY13&gt;='key dates'!$B$12,CY13&lt;='key dates'!$C$12),"X",IF(AND('key dates'!$B$12&gt;=CY$13,CZ$13&gt;'key dates'!$B$12),"X"," "))))</f>
        <v xml:space="preserve"> </v>
      </c>
      <c r="CZ20" s="221" t="str">
        <f>IF(OR('key dates'!$C$12="N/A", 'key dates'!$B$12="N/A")," ",(IF(AND(CZ13&gt;='key dates'!$B$12,CZ13&lt;='key dates'!$C$12),"X",IF(AND('key dates'!$B$12&gt;=CZ$13,DA$13&gt;'key dates'!$B$12),"X"," "))))</f>
        <v xml:space="preserve"> </v>
      </c>
      <c r="DA20" s="220" t="str">
        <f>IF(OR('key dates'!$C$12="N/A", 'key dates'!$B$12="N/A")," ",(IF(AND(DA13&gt;='key dates'!$B$12,DA13&lt;='key dates'!$C$12),"X",IF(AND('key dates'!$B$12&gt;=DA$13,DB$13&gt;'key dates'!$B$12),"X"," "))))</f>
        <v xml:space="preserve"> </v>
      </c>
      <c r="DB20" s="220" t="str">
        <f>IF(OR('key dates'!$C$12="N/A", 'key dates'!$B$12="N/A")," ",(IF(AND(DB13&gt;='key dates'!$B$12,DB13&lt;='key dates'!$C$12),"X",IF(AND('key dates'!$B$12&gt;=DB$13,DC$13&gt;'key dates'!$B$12),"X"," "))))</f>
        <v xml:space="preserve"> </v>
      </c>
      <c r="DC20" s="220" t="str">
        <f>IF(OR('key dates'!$C$12="N/A", 'key dates'!$B$12="N/A")," ",(IF(AND(DC13&gt;='key dates'!$B$12,DC13&lt;='key dates'!$C$12),"X",IF(AND('key dates'!$B$12&gt;=DC$13,DD$13&gt;'key dates'!$B$12),"X"," "))))</f>
        <v xml:space="preserve"> </v>
      </c>
      <c r="DD20" s="220" t="str">
        <f>IF(OR('key dates'!$C$12="N/A", 'key dates'!$B$12="N/A")," ",(IF(AND(DD13&gt;='key dates'!$B$12,DD13&lt;='key dates'!$C$12),"X",IF(AND('key dates'!$B$12&gt;=DD$13,DE$13&gt;'key dates'!$B$12),"X"," "))))</f>
        <v xml:space="preserve"> </v>
      </c>
      <c r="DE20" s="220" t="str">
        <f>IF(OR('key dates'!$C$12="N/A", 'key dates'!$B$12="N/A")," ",(IF(AND(DE13&gt;='key dates'!$B$12,DE13&lt;='key dates'!$C$12),"X",IF(AND('key dates'!$B$12&gt;=DE$13,DF$13&gt;'key dates'!$B$12),"X"," "))))</f>
        <v xml:space="preserve"> </v>
      </c>
      <c r="DF20" s="220" t="str">
        <f>IF(OR('key dates'!$C$12="N/A", 'key dates'!$B$12="N/A")," ",(IF(AND(DF13&gt;='key dates'!$B$12,DF13&lt;='key dates'!$C$12),"X",IF(AND('key dates'!$B$12&gt;=DF$13,FF$13&gt;'key dates'!$B$12),"X"," "))))</f>
        <v xml:space="preserve"> </v>
      </c>
      <c r="DG20" s="220"/>
      <c r="DH20" s="220"/>
      <c r="DI20" s="220"/>
      <c r="DJ20" s="220"/>
      <c r="DK20" s="220"/>
      <c r="DL20" s="220"/>
      <c r="DM20" s="220"/>
      <c r="DN20" s="220"/>
      <c r="DO20" s="220"/>
      <c r="DP20" s="220"/>
      <c r="DQ20" s="220"/>
      <c r="DR20" s="220"/>
      <c r="DS20" s="220"/>
      <c r="DT20" s="220"/>
      <c r="DU20" s="220"/>
      <c r="DV20" s="220"/>
      <c r="DW20" s="220"/>
      <c r="DX20" s="220"/>
      <c r="DY20" s="220"/>
      <c r="DZ20" s="220"/>
      <c r="EA20" s="220"/>
      <c r="EB20" s="220"/>
      <c r="EC20" s="220"/>
      <c r="ED20" s="220"/>
      <c r="EE20" s="220"/>
      <c r="EF20" s="220"/>
      <c r="EG20" s="220"/>
      <c r="EH20" s="220"/>
      <c r="EI20" s="220"/>
      <c r="EJ20" s="220"/>
      <c r="EK20" s="220"/>
      <c r="EL20" s="220"/>
      <c r="EM20" s="220"/>
      <c r="EN20" s="220"/>
      <c r="EO20" s="220"/>
      <c r="EP20" s="220"/>
      <c r="EQ20" s="220"/>
      <c r="ER20" s="220"/>
      <c r="ES20" s="220"/>
      <c r="ET20" s="220"/>
      <c r="EU20" s="220"/>
      <c r="EV20" s="220"/>
      <c r="EW20" s="220"/>
      <c r="EX20" s="220"/>
      <c r="EY20" s="220"/>
      <c r="EZ20" s="220"/>
      <c r="FA20" s="220"/>
      <c r="FB20" s="220"/>
      <c r="FC20" s="220"/>
      <c r="FD20" s="220"/>
      <c r="FE20" s="222"/>
      <c r="FF20" s="60">
        <f>COUNTIF(D20:FE20,"=X")</f>
        <v>0</v>
      </c>
      <c r="FG20" s="77"/>
    </row>
    <row r="21" spans="1:163" s="148" customFormat="1" ht="20.100000000000001" customHeight="1" x14ac:dyDescent="0.25">
      <c r="A21" s="249" t="s">
        <v>12</v>
      </c>
      <c r="B21" s="262"/>
      <c r="C21" s="205">
        <f>ROUND('key dates'!D13,0)</f>
        <v>0</v>
      </c>
      <c r="D21" s="272"/>
      <c r="E21" s="223"/>
      <c r="F21" s="224"/>
      <c r="G21" s="224"/>
      <c r="H21" s="224"/>
      <c r="I21" s="224"/>
      <c r="J21" s="224"/>
      <c r="K21" s="224"/>
      <c r="L21" s="224"/>
      <c r="M21" s="224"/>
      <c r="N21" s="224"/>
      <c r="O21" s="224" t="s">
        <v>25</v>
      </c>
      <c r="P21" s="224" t="s">
        <v>25</v>
      </c>
      <c r="Q21" s="224" t="s">
        <v>25</v>
      </c>
      <c r="R21" s="224" t="s">
        <v>25</v>
      </c>
      <c r="S21" s="224" t="s">
        <v>25</v>
      </c>
      <c r="T21" s="224" t="s">
        <v>25</v>
      </c>
      <c r="U21" s="225" t="s">
        <v>25</v>
      </c>
      <c r="V21" s="225" t="s">
        <v>25</v>
      </c>
      <c r="W21" s="225" t="s">
        <v>25</v>
      </c>
      <c r="X21" s="225" t="s">
        <v>25</v>
      </c>
      <c r="Y21" s="225" t="s">
        <v>25</v>
      </c>
      <c r="Z21" s="225" t="s">
        <v>25</v>
      </c>
      <c r="AA21" s="225" t="s">
        <v>25</v>
      </c>
      <c r="AB21" s="225" t="s">
        <v>25</v>
      </c>
      <c r="AC21" s="225" t="s">
        <v>25</v>
      </c>
      <c r="AD21" s="225" t="s">
        <v>25</v>
      </c>
      <c r="AE21" s="225" t="s">
        <v>25</v>
      </c>
      <c r="AF21" s="225" t="s">
        <v>25</v>
      </c>
      <c r="AG21" s="225" t="s">
        <v>25</v>
      </c>
      <c r="AH21" s="224" t="s">
        <v>25</v>
      </c>
      <c r="AI21" s="224" t="s">
        <v>25</v>
      </c>
      <c r="AJ21" s="224" t="s">
        <v>25</v>
      </c>
      <c r="AK21" s="224" t="s">
        <v>25</v>
      </c>
      <c r="AL21" s="224" t="s">
        <v>25</v>
      </c>
      <c r="AM21" s="224" t="s">
        <v>25</v>
      </c>
      <c r="AN21" s="224" t="s">
        <v>25</v>
      </c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6"/>
      <c r="BA21" s="223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5"/>
      <c r="BO21" s="225"/>
      <c r="BP21" s="225"/>
      <c r="BQ21" s="225"/>
      <c r="BR21" s="225"/>
      <c r="BS21" s="225"/>
      <c r="BT21" s="225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5"/>
      <c r="CK21" s="225"/>
      <c r="CL21" s="224"/>
      <c r="CM21" s="224"/>
      <c r="CN21" s="224"/>
      <c r="CO21" s="224"/>
      <c r="CP21" s="224"/>
      <c r="CQ21" s="224"/>
      <c r="CR21" s="224"/>
      <c r="CS21" s="224"/>
      <c r="CT21" s="224"/>
      <c r="CU21" s="224"/>
      <c r="CV21" s="224"/>
      <c r="CW21" s="224"/>
      <c r="CX21" s="225"/>
      <c r="CY21" s="225"/>
      <c r="CZ21" s="227"/>
      <c r="DA21" s="225"/>
      <c r="DB21" s="225"/>
      <c r="DC21" s="225"/>
      <c r="DD21" s="225"/>
      <c r="DE21" s="225"/>
      <c r="DF21" s="225"/>
      <c r="DG21" s="225"/>
      <c r="DH21" s="225"/>
      <c r="DI21" s="225"/>
      <c r="DJ21" s="225"/>
      <c r="DK21" s="225"/>
      <c r="DL21" s="225"/>
      <c r="DM21" s="225"/>
      <c r="DN21" s="225"/>
      <c r="DO21" s="225"/>
      <c r="DP21" s="225"/>
      <c r="DQ21" s="225"/>
      <c r="DR21" s="225"/>
      <c r="DS21" s="225"/>
      <c r="DT21" s="225"/>
      <c r="DU21" s="225"/>
      <c r="DV21" s="225"/>
      <c r="DW21" s="225"/>
      <c r="DX21" s="225"/>
      <c r="DY21" s="225"/>
      <c r="DZ21" s="225"/>
      <c r="EA21" s="225"/>
      <c r="EB21" s="225"/>
      <c r="EC21" s="225"/>
      <c r="ED21" s="225"/>
      <c r="EE21" s="225"/>
      <c r="EF21" s="225"/>
      <c r="EG21" s="225"/>
      <c r="EH21" s="225"/>
      <c r="EI21" s="225"/>
      <c r="EJ21" s="225"/>
      <c r="EK21" s="225"/>
      <c r="EL21" s="225"/>
      <c r="EM21" s="225"/>
      <c r="EN21" s="225"/>
      <c r="EO21" s="225"/>
      <c r="EP21" s="225"/>
      <c r="EQ21" s="225"/>
      <c r="ER21" s="225"/>
      <c r="ES21" s="225"/>
      <c r="ET21" s="225"/>
      <c r="EU21" s="225"/>
      <c r="EV21" s="225"/>
      <c r="EW21" s="225"/>
      <c r="EX21" s="225"/>
      <c r="EY21" s="225"/>
      <c r="EZ21" s="225"/>
      <c r="FA21" s="225"/>
      <c r="FB21" s="225"/>
      <c r="FC21" s="225"/>
      <c r="FD21" s="225"/>
      <c r="FE21" s="228"/>
      <c r="FF21" s="145">
        <f t="shared" ref="FF21:FF84" si="16">COUNTIF(D21:FE21,"=X")</f>
        <v>26</v>
      </c>
      <c r="FG21" s="147"/>
    </row>
    <row r="22" spans="1:163" s="1" customFormat="1" ht="20.100000000000001" customHeight="1" x14ac:dyDescent="0.25">
      <c r="A22" s="250" t="str">
        <f>'key dates'!A17</f>
        <v>MOBILIZATION (INCLUDING INITIAL CONTRACTOR SUBMITTALS)</v>
      </c>
      <c r="B22" s="263"/>
      <c r="C22" s="198">
        <f>ROUND('key dates'!D17,0)</f>
        <v>5</v>
      </c>
      <c r="D22" s="273"/>
      <c r="E22" s="215"/>
      <c r="F22" s="216"/>
      <c r="G22" s="216"/>
      <c r="H22" s="216"/>
      <c r="I22" s="216"/>
      <c r="J22" s="216"/>
      <c r="K22" s="216"/>
      <c r="L22" s="216"/>
      <c r="M22" s="216" t="s">
        <v>25</v>
      </c>
      <c r="N22" s="216"/>
      <c r="O22" s="216"/>
      <c r="P22" s="216"/>
      <c r="Q22" s="216"/>
      <c r="R22" s="216"/>
      <c r="S22" s="216"/>
      <c r="T22" s="216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7"/>
      <c r="BA22" s="215"/>
      <c r="BB22" s="216"/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6"/>
      <c r="BO22" s="216"/>
      <c r="BP22" s="216"/>
      <c r="BQ22" s="216"/>
      <c r="BR22" s="216"/>
      <c r="BS22" s="216"/>
      <c r="BT22" s="216"/>
      <c r="BU22" s="216"/>
      <c r="BV22" s="216"/>
      <c r="BW22" s="216"/>
      <c r="BX22" s="216"/>
      <c r="BY22" s="216"/>
      <c r="BZ22" s="216"/>
      <c r="CA22" s="216"/>
      <c r="CB22" s="216"/>
      <c r="CC22" s="216"/>
      <c r="CD22" s="216"/>
      <c r="CE22" s="216"/>
      <c r="CF22" s="216"/>
      <c r="CG22" s="216"/>
      <c r="CH22" s="216"/>
      <c r="CI22" s="216"/>
      <c r="CJ22" s="216"/>
      <c r="CK22" s="216"/>
      <c r="CL22" s="216"/>
      <c r="CM22" s="216"/>
      <c r="CN22" s="216"/>
      <c r="CO22" s="216"/>
      <c r="CP22" s="216"/>
      <c r="CQ22" s="216"/>
      <c r="CR22" s="216"/>
      <c r="CS22" s="216"/>
      <c r="CT22" s="216"/>
      <c r="CU22" s="216"/>
      <c r="CV22" s="216"/>
      <c r="CW22" s="216"/>
      <c r="CX22" s="216"/>
      <c r="CY22" s="216"/>
      <c r="CZ22" s="217"/>
      <c r="DA22" s="216"/>
      <c r="DB22" s="216"/>
      <c r="DC22" s="216"/>
      <c r="DD22" s="216"/>
      <c r="DE22" s="216"/>
      <c r="DF22" s="216"/>
      <c r="DG22" s="216"/>
      <c r="DH22" s="216"/>
      <c r="DI22" s="216"/>
      <c r="DJ22" s="216"/>
      <c r="DK22" s="216"/>
      <c r="DL22" s="216"/>
      <c r="DM22" s="216"/>
      <c r="DN22" s="216"/>
      <c r="DO22" s="216"/>
      <c r="DP22" s="216"/>
      <c r="DQ22" s="216"/>
      <c r="DR22" s="216"/>
      <c r="DS22" s="216"/>
      <c r="DT22" s="216"/>
      <c r="DU22" s="216"/>
      <c r="DV22" s="216"/>
      <c r="DW22" s="216"/>
      <c r="DX22" s="216"/>
      <c r="DY22" s="216"/>
      <c r="DZ22" s="216"/>
      <c r="EA22" s="216"/>
      <c r="EB22" s="216"/>
      <c r="EC22" s="216"/>
      <c r="ED22" s="216"/>
      <c r="EE22" s="216"/>
      <c r="EF22" s="216"/>
      <c r="EG22" s="216"/>
      <c r="EH22" s="216"/>
      <c r="EI22" s="216"/>
      <c r="EJ22" s="216"/>
      <c r="EK22" s="216"/>
      <c r="EL22" s="216"/>
      <c r="EM22" s="216"/>
      <c r="EN22" s="216"/>
      <c r="EO22" s="216"/>
      <c r="EP22" s="216"/>
      <c r="EQ22" s="216"/>
      <c r="ER22" s="216"/>
      <c r="ES22" s="216"/>
      <c r="ET22" s="216"/>
      <c r="EU22" s="216"/>
      <c r="EV22" s="216"/>
      <c r="EW22" s="216"/>
      <c r="EX22" s="216"/>
      <c r="EY22" s="216"/>
      <c r="EZ22" s="216"/>
      <c r="FA22" s="216"/>
      <c r="FB22" s="216"/>
      <c r="FC22" s="216"/>
      <c r="FD22" s="216"/>
      <c r="FE22" s="218"/>
      <c r="FF22" s="60">
        <f t="shared" si="16"/>
        <v>1</v>
      </c>
      <c r="FG22" s="60"/>
    </row>
    <row r="23" spans="1:163" s="146" customFormat="1" ht="20.100000000000001" customHeight="1" x14ac:dyDescent="0.25">
      <c r="A23" s="251" t="str">
        <f>'key dates'!A18</f>
        <v>ESTABLISH PRIMARY TEMPORARY FACILITIES</v>
      </c>
      <c r="B23" s="264"/>
      <c r="C23" s="199">
        <f>ROUND('key dates'!D18,0)</f>
        <v>16</v>
      </c>
      <c r="D23" s="273"/>
      <c r="E23" s="211"/>
      <c r="F23" s="212"/>
      <c r="G23" s="212"/>
      <c r="H23" s="212"/>
      <c r="I23" s="212"/>
      <c r="J23" s="212"/>
      <c r="K23" s="212"/>
      <c r="L23" s="212"/>
      <c r="M23" s="212"/>
      <c r="N23" s="212" t="s">
        <v>25</v>
      </c>
      <c r="O23" s="212"/>
      <c r="P23" s="212"/>
      <c r="Q23" s="212"/>
      <c r="R23" s="212"/>
      <c r="S23" s="212"/>
      <c r="T23" s="212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3"/>
      <c r="BA23" s="211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2"/>
      <c r="BR23" s="212"/>
      <c r="BS23" s="212"/>
      <c r="BT23" s="212"/>
      <c r="BU23" s="212"/>
      <c r="BV23" s="212"/>
      <c r="BW23" s="212"/>
      <c r="BX23" s="212"/>
      <c r="BY23" s="212"/>
      <c r="BZ23" s="212"/>
      <c r="CA23" s="212"/>
      <c r="CB23" s="212"/>
      <c r="CC23" s="212"/>
      <c r="CD23" s="212"/>
      <c r="CE23" s="212"/>
      <c r="CF23" s="212"/>
      <c r="CG23" s="212"/>
      <c r="CH23" s="212"/>
      <c r="CI23" s="212"/>
      <c r="CJ23" s="212"/>
      <c r="CK23" s="212"/>
      <c r="CL23" s="212"/>
      <c r="CM23" s="212"/>
      <c r="CN23" s="212"/>
      <c r="CO23" s="212"/>
      <c r="CP23" s="212"/>
      <c r="CQ23" s="212"/>
      <c r="CR23" s="212"/>
      <c r="CS23" s="212"/>
      <c r="CT23" s="212"/>
      <c r="CU23" s="212"/>
      <c r="CV23" s="212"/>
      <c r="CW23" s="212"/>
      <c r="CX23" s="212"/>
      <c r="CY23" s="212"/>
      <c r="CZ23" s="213"/>
      <c r="DA23" s="212"/>
      <c r="DB23" s="212"/>
      <c r="DC23" s="212"/>
      <c r="DD23" s="212"/>
      <c r="DE23" s="212"/>
      <c r="DF23" s="212"/>
      <c r="DG23" s="212"/>
      <c r="DH23" s="212"/>
      <c r="DI23" s="212"/>
      <c r="DJ23" s="212"/>
      <c r="DK23" s="212"/>
      <c r="DL23" s="212"/>
      <c r="DM23" s="212"/>
      <c r="DN23" s="212"/>
      <c r="DO23" s="212"/>
      <c r="DP23" s="212"/>
      <c r="DQ23" s="212"/>
      <c r="DR23" s="212"/>
      <c r="DS23" s="212"/>
      <c r="DT23" s="212"/>
      <c r="DU23" s="212"/>
      <c r="DV23" s="212"/>
      <c r="DW23" s="212"/>
      <c r="DX23" s="212"/>
      <c r="DY23" s="212"/>
      <c r="DZ23" s="212"/>
      <c r="EA23" s="212"/>
      <c r="EB23" s="212"/>
      <c r="EC23" s="212"/>
      <c r="ED23" s="212"/>
      <c r="EE23" s="212"/>
      <c r="EF23" s="212"/>
      <c r="EG23" s="212"/>
      <c r="EH23" s="212"/>
      <c r="EI23" s="212"/>
      <c r="EJ23" s="212"/>
      <c r="EK23" s="212"/>
      <c r="EL23" s="212"/>
      <c r="EM23" s="212"/>
      <c r="EN23" s="212"/>
      <c r="EO23" s="212"/>
      <c r="EP23" s="212"/>
      <c r="EQ23" s="212"/>
      <c r="ER23" s="212"/>
      <c r="ES23" s="212"/>
      <c r="ET23" s="212"/>
      <c r="EU23" s="212"/>
      <c r="EV23" s="212"/>
      <c r="EW23" s="212"/>
      <c r="EX23" s="212"/>
      <c r="EY23" s="212"/>
      <c r="EZ23" s="212"/>
      <c r="FA23" s="212"/>
      <c r="FB23" s="212"/>
      <c r="FC23" s="212"/>
      <c r="FD23" s="212"/>
      <c r="FE23" s="214"/>
      <c r="FF23" s="145">
        <f t="shared" si="16"/>
        <v>1</v>
      </c>
      <c r="FG23" s="145"/>
    </row>
    <row r="24" spans="1:163" s="1" customFormat="1" ht="20.100000000000001" customHeight="1" x14ac:dyDescent="0.25">
      <c r="A24" s="250" t="e">
        <f>'key dates'!#REF!</f>
        <v>#REF!</v>
      </c>
      <c r="B24" s="263"/>
      <c r="C24" s="198" t="e">
        <f>ROUND('key dates'!#REF!,0)</f>
        <v>#REF!</v>
      </c>
      <c r="D24" s="273"/>
      <c r="E24" s="215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29"/>
      <c r="V24" s="229"/>
      <c r="W24" s="229"/>
      <c r="X24" s="229"/>
      <c r="Y24" s="229"/>
      <c r="Z24" s="229"/>
      <c r="AA24" s="229"/>
      <c r="AB24" s="229" t="s">
        <v>25</v>
      </c>
      <c r="AC24" s="229" t="s">
        <v>25</v>
      </c>
      <c r="AD24" s="229" t="s">
        <v>25</v>
      </c>
      <c r="AE24" s="216" t="s">
        <v>25</v>
      </c>
      <c r="AF24" s="216" t="s">
        <v>25</v>
      </c>
      <c r="AG24" s="216" t="s">
        <v>25</v>
      </c>
      <c r="AH24" s="216" t="s">
        <v>25</v>
      </c>
      <c r="AI24" s="216" t="s">
        <v>25</v>
      </c>
      <c r="AJ24" s="216"/>
      <c r="AK24" s="216"/>
      <c r="AL24" s="216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7"/>
      <c r="BA24" s="215"/>
      <c r="BB24" s="216"/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6"/>
      <c r="BO24" s="216"/>
      <c r="BP24" s="216"/>
      <c r="BQ24" s="216"/>
      <c r="BR24" s="216"/>
      <c r="BS24" s="216"/>
      <c r="BT24" s="216"/>
      <c r="BU24" s="216"/>
      <c r="BV24" s="216"/>
      <c r="BW24" s="216"/>
      <c r="BX24" s="216"/>
      <c r="BY24" s="216"/>
      <c r="BZ24" s="216"/>
      <c r="CA24" s="216"/>
      <c r="CB24" s="216"/>
      <c r="CC24" s="216"/>
      <c r="CD24" s="216"/>
      <c r="CE24" s="216"/>
      <c r="CF24" s="216"/>
      <c r="CG24" s="216"/>
      <c r="CH24" s="216"/>
      <c r="CI24" s="216"/>
      <c r="CJ24" s="216"/>
      <c r="CK24" s="216"/>
      <c r="CL24" s="216"/>
      <c r="CM24" s="216"/>
      <c r="CN24" s="216"/>
      <c r="CO24" s="216"/>
      <c r="CP24" s="216"/>
      <c r="CQ24" s="216"/>
      <c r="CR24" s="216"/>
      <c r="CS24" s="216"/>
      <c r="CT24" s="216"/>
      <c r="CU24" s="216"/>
      <c r="CV24" s="216"/>
      <c r="CW24" s="216"/>
      <c r="CX24" s="216"/>
      <c r="CY24" s="216"/>
      <c r="CZ24" s="217"/>
      <c r="DA24" s="216"/>
      <c r="DB24" s="216"/>
      <c r="DC24" s="216"/>
      <c r="DD24" s="216"/>
      <c r="DE24" s="216"/>
      <c r="DF24" s="216"/>
      <c r="DG24" s="216"/>
      <c r="DH24" s="216"/>
      <c r="DI24" s="216"/>
      <c r="DJ24" s="216"/>
      <c r="DK24" s="216"/>
      <c r="DL24" s="216"/>
      <c r="DM24" s="216"/>
      <c r="DN24" s="216"/>
      <c r="DO24" s="216"/>
      <c r="DP24" s="216"/>
      <c r="DQ24" s="216"/>
      <c r="DR24" s="216"/>
      <c r="DS24" s="216"/>
      <c r="DT24" s="216"/>
      <c r="DU24" s="216"/>
      <c r="DV24" s="216"/>
      <c r="DW24" s="216"/>
      <c r="DX24" s="216"/>
      <c r="DY24" s="216"/>
      <c r="DZ24" s="216"/>
      <c r="EA24" s="216"/>
      <c r="EB24" s="216"/>
      <c r="EC24" s="216"/>
      <c r="ED24" s="216"/>
      <c r="EE24" s="216"/>
      <c r="EF24" s="216"/>
      <c r="EG24" s="216"/>
      <c r="EH24" s="216"/>
      <c r="EI24" s="216"/>
      <c r="EJ24" s="216"/>
      <c r="EK24" s="216"/>
      <c r="EL24" s="216"/>
      <c r="EM24" s="216"/>
      <c r="EN24" s="216"/>
      <c r="EO24" s="216"/>
      <c r="EP24" s="216"/>
      <c r="EQ24" s="216"/>
      <c r="ER24" s="216"/>
      <c r="ES24" s="216"/>
      <c r="ET24" s="216"/>
      <c r="EU24" s="216"/>
      <c r="EV24" s="216"/>
      <c r="EW24" s="216"/>
      <c r="EX24" s="216"/>
      <c r="EY24" s="216"/>
      <c r="EZ24" s="216"/>
      <c r="FA24" s="216"/>
      <c r="FB24" s="216"/>
      <c r="FC24" s="216"/>
      <c r="FD24" s="216"/>
      <c r="FE24" s="218"/>
      <c r="FF24" s="60">
        <f t="shared" si="16"/>
        <v>8</v>
      </c>
      <c r="FG24" s="60"/>
    </row>
    <row r="25" spans="1:163" s="146" customFormat="1" ht="20.100000000000001" customHeight="1" x14ac:dyDescent="0.25">
      <c r="A25" s="251" t="e">
        <f>'key dates'!#REF!</f>
        <v>#REF!</v>
      </c>
      <c r="B25" s="264"/>
      <c r="C25" s="199" t="e">
        <f>ROUND('key dates'!#REF!,0)</f>
        <v>#REF!</v>
      </c>
      <c r="D25" s="273"/>
      <c r="E25" s="211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12"/>
      <c r="AF25" s="212"/>
      <c r="AG25" s="212"/>
      <c r="AH25" s="212"/>
      <c r="AI25" s="212"/>
      <c r="AJ25" s="212" t="s">
        <v>25</v>
      </c>
      <c r="AK25" s="212"/>
      <c r="AL25" s="212"/>
      <c r="AM25" s="212" t="s">
        <v>25</v>
      </c>
      <c r="AN25" s="212"/>
      <c r="AO25" s="212" t="s">
        <v>25</v>
      </c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3"/>
      <c r="BA25" s="211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2"/>
      <c r="BS25" s="212"/>
      <c r="BT25" s="212"/>
      <c r="BU25" s="212"/>
      <c r="BV25" s="212"/>
      <c r="BW25" s="212"/>
      <c r="BX25" s="212"/>
      <c r="BY25" s="212"/>
      <c r="BZ25" s="212"/>
      <c r="CA25" s="212"/>
      <c r="CB25" s="212"/>
      <c r="CC25" s="212"/>
      <c r="CD25" s="212"/>
      <c r="CE25" s="212"/>
      <c r="CF25" s="212"/>
      <c r="CG25" s="212"/>
      <c r="CH25" s="212"/>
      <c r="CI25" s="212"/>
      <c r="CJ25" s="212"/>
      <c r="CK25" s="212"/>
      <c r="CL25" s="212"/>
      <c r="CM25" s="212"/>
      <c r="CN25" s="212"/>
      <c r="CO25" s="212"/>
      <c r="CP25" s="212"/>
      <c r="CQ25" s="212"/>
      <c r="CR25" s="212"/>
      <c r="CS25" s="212"/>
      <c r="CT25" s="212"/>
      <c r="CU25" s="212"/>
      <c r="CV25" s="212"/>
      <c r="CW25" s="212"/>
      <c r="CX25" s="212"/>
      <c r="CY25" s="212"/>
      <c r="CZ25" s="213"/>
      <c r="DA25" s="212"/>
      <c r="DB25" s="212"/>
      <c r="DC25" s="212"/>
      <c r="DD25" s="212"/>
      <c r="DE25" s="212"/>
      <c r="DF25" s="212"/>
      <c r="DG25" s="212"/>
      <c r="DH25" s="212"/>
      <c r="DI25" s="212"/>
      <c r="DJ25" s="212"/>
      <c r="DK25" s="212"/>
      <c r="DL25" s="212"/>
      <c r="DM25" s="212"/>
      <c r="DN25" s="212"/>
      <c r="DO25" s="212"/>
      <c r="DP25" s="212"/>
      <c r="DQ25" s="212"/>
      <c r="DR25" s="212"/>
      <c r="DS25" s="212"/>
      <c r="DT25" s="212"/>
      <c r="DU25" s="212"/>
      <c r="DV25" s="212"/>
      <c r="DW25" s="212"/>
      <c r="DX25" s="212"/>
      <c r="DY25" s="212"/>
      <c r="DZ25" s="212"/>
      <c r="EA25" s="212"/>
      <c r="EB25" s="212"/>
      <c r="EC25" s="212"/>
      <c r="ED25" s="212"/>
      <c r="EE25" s="212"/>
      <c r="EF25" s="212"/>
      <c r="EG25" s="212"/>
      <c r="EH25" s="212"/>
      <c r="EI25" s="212"/>
      <c r="EJ25" s="212"/>
      <c r="EK25" s="212"/>
      <c r="EL25" s="212"/>
      <c r="EM25" s="212"/>
      <c r="EN25" s="212"/>
      <c r="EO25" s="212"/>
      <c r="EP25" s="212"/>
      <c r="EQ25" s="212"/>
      <c r="ER25" s="212"/>
      <c r="ES25" s="212"/>
      <c r="ET25" s="212"/>
      <c r="EU25" s="212"/>
      <c r="EV25" s="212"/>
      <c r="EW25" s="212"/>
      <c r="EX25" s="212"/>
      <c r="EY25" s="212"/>
      <c r="EZ25" s="212"/>
      <c r="FA25" s="212"/>
      <c r="FB25" s="212"/>
      <c r="FC25" s="212"/>
      <c r="FD25" s="212"/>
      <c r="FE25" s="214"/>
      <c r="FF25" s="145">
        <f t="shared" si="16"/>
        <v>3</v>
      </c>
      <c r="FG25" s="145"/>
    </row>
    <row r="26" spans="1:163" s="1" customFormat="1" ht="20.100000000000001" customHeight="1" x14ac:dyDescent="0.25">
      <c r="A26" s="250" t="e">
        <f>'key dates'!#REF!</f>
        <v>#REF!</v>
      </c>
      <c r="B26" s="263"/>
      <c r="C26" s="198" t="e">
        <f>ROUND('key dates'!#REF!,0)</f>
        <v>#REF!</v>
      </c>
      <c r="D26" s="273"/>
      <c r="E26" s="215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16"/>
      <c r="AF26" s="216"/>
      <c r="AG26" s="216"/>
      <c r="AH26" s="216"/>
      <c r="AI26" s="216"/>
      <c r="AJ26" s="216" t="s">
        <v>25</v>
      </c>
      <c r="AK26" s="216" t="s">
        <v>25</v>
      </c>
      <c r="AL26" s="216" t="s">
        <v>25</v>
      </c>
      <c r="AM26" s="216" t="s">
        <v>25</v>
      </c>
      <c r="AN26" s="216" t="s">
        <v>25</v>
      </c>
      <c r="AO26" s="216" t="s">
        <v>25</v>
      </c>
      <c r="AP26" s="216"/>
      <c r="AQ26" s="216"/>
      <c r="AR26" s="216"/>
      <c r="AS26" s="216"/>
      <c r="AT26" s="216"/>
      <c r="AU26" s="216"/>
      <c r="AV26" s="216"/>
      <c r="AW26" s="216"/>
      <c r="AX26" s="216"/>
      <c r="AY26" s="216"/>
      <c r="AZ26" s="217"/>
      <c r="BA26" s="215"/>
      <c r="BB26" s="216"/>
      <c r="BC26" s="216"/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6"/>
      <c r="BO26" s="216"/>
      <c r="BP26" s="216"/>
      <c r="BQ26" s="216"/>
      <c r="BR26" s="216"/>
      <c r="BS26" s="216"/>
      <c r="BT26" s="216"/>
      <c r="BU26" s="216"/>
      <c r="BV26" s="216"/>
      <c r="BW26" s="216"/>
      <c r="BX26" s="216"/>
      <c r="BY26" s="216"/>
      <c r="BZ26" s="216"/>
      <c r="CA26" s="216"/>
      <c r="CB26" s="216"/>
      <c r="CC26" s="216"/>
      <c r="CD26" s="216"/>
      <c r="CE26" s="216"/>
      <c r="CF26" s="216"/>
      <c r="CG26" s="216"/>
      <c r="CH26" s="216"/>
      <c r="CI26" s="216"/>
      <c r="CJ26" s="216"/>
      <c r="CK26" s="216"/>
      <c r="CL26" s="216"/>
      <c r="CM26" s="216"/>
      <c r="CN26" s="216"/>
      <c r="CO26" s="216"/>
      <c r="CP26" s="216"/>
      <c r="CQ26" s="216"/>
      <c r="CR26" s="216"/>
      <c r="CS26" s="216"/>
      <c r="CT26" s="216"/>
      <c r="CU26" s="216"/>
      <c r="CV26" s="216"/>
      <c r="CW26" s="216"/>
      <c r="CX26" s="216"/>
      <c r="CY26" s="216"/>
      <c r="CZ26" s="217"/>
      <c r="DA26" s="216"/>
      <c r="DB26" s="216"/>
      <c r="DC26" s="216"/>
      <c r="DD26" s="216"/>
      <c r="DE26" s="216"/>
      <c r="DF26" s="216"/>
      <c r="DG26" s="216"/>
      <c r="DH26" s="216"/>
      <c r="DI26" s="216"/>
      <c r="DJ26" s="216"/>
      <c r="DK26" s="216"/>
      <c r="DL26" s="216"/>
      <c r="DM26" s="216"/>
      <c r="DN26" s="216"/>
      <c r="DO26" s="216"/>
      <c r="DP26" s="216"/>
      <c r="DQ26" s="216"/>
      <c r="DR26" s="216"/>
      <c r="DS26" s="216"/>
      <c r="DT26" s="216"/>
      <c r="DU26" s="216"/>
      <c r="DV26" s="216"/>
      <c r="DW26" s="216"/>
      <c r="DX26" s="216"/>
      <c r="DY26" s="216"/>
      <c r="DZ26" s="216"/>
      <c r="EA26" s="216"/>
      <c r="EB26" s="216"/>
      <c r="EC26" s="216"/>
      <c r="ED26" s="216"/>
      <c r="EE26" s="216"/>
      <c r="EF26" s="216"/>
      <c r="EG26" s="216"/>
      <c r="EH26" s="216"/>
      <c r="EI26" s="216"/>
      <c r="EJ26" s="216"/>
      <c r="EK26" s="216"/>
      <c r="EL26" s="216"/>
      <c r="EM26" s="216"/>
      <c r="EN26" s="216"/>
      <c r="EO26" s="216"/>
      <c r="EP26" s="216"/>
      <c r="EQ26" s="216"/>
      <c r="ER26" s="216"/>
      <c r="ES26" s="216"/>
      <c r="ET26" s="216"/>
      <c r="EU26" s="216"/>
      <c r="EV26" s="216"/>
      <c r="EW26" s="216"/>
      <c r="EX26" s="216"/>
      <c r="EY26" s="216"/>
      <c r="EZ26" s="216"/>
      <c r="FA26" s="216"/>
      <c r="FB26" s="216"/>
      <c r="FC26" s="216"/>
      <c r="FD26" s="216"/>
      <c r="FE26" s="218"/>
      <c r="FF26" s="60">
        <f t="shared" si="16"/>
        <v>6</v>
      </c>
      <c r="FG26" s="60"/>
    </row>
    <row r="27" spans="1:163" s="146" customFormat="1" ht="20.100000000000001" customHeight="1" x14ac:dyDescent="0.25">
      <c r="A27" s="251" t="e">
        <f>'key dates'!#REF!</f>
        <v>#REF!</v>
      </c>
      <c r="B27" s="264"/>
      <c r="C27" s="199" t="e">
        <f>ROUND('key dates'!#REF!,0)</f>
        <v>#REF!</v>
      </c>
      <c r="D27" s="273"/>
      <c r="E27" s="211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30"/>
      <c r="V27" s="230"/>
      <c r="W27" s="230"/>
      <c r="X27" s="230"/>
      <c r="Y27" s="230"/>
      <c r="Z27" s="230"/>
      <c r="AA27" s="230"/>
      <c r="AB27" s="230"/>
      <c r="AC27" s="230"/>
      <c r="AD27" s="230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 t="s">
        <v>25</v>
      </c>
      <c r="AQ27" s="212" t="s">
        <v>25</v>
      </c>
      <c r="AR27" s="212"/>
      <c r="AS27" s="212"/>
      <c r="AT27" s="212"/>
      <c r="AU27" s="212"/>
      <c r="AV27" s="212"/>
      <c r="AW27" s="212"/>
      <c r="AX27" s="212"/>
      <c r="AY27" s="212"/>
      <c r="AZ27" s="213"/>
      <c r="BA27" s="211"/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2"/>
      <c r="CB27" s="212"/>
      <c r="CC27" s="212"/>
      <c r="CD27" s="212"/>
      <c r="CE27" s="212"/>
      <c r="CF27" s="212"/>
      <c r="CG27" s="212"/>
      <c r="CH27" s="212"/>
      <c r="CI27" s="212"/>
      <c r="CJ27" s="212"/>
      <c r="CK27" s="212"/>
      <c r="CL27" s="212"/>
      <c r="CM27" s="212"/>
      <c r="CN27" s="212"/>
      <c r="CO27" s="212"/>
      <c r="CP27" s="212"/>
      <c r="CQ27" s="212"/>
      <c r="CR27" s="212"/>
      <c r="CS27" s="212"/>
      <c r="CT27" s="212"/>
      <c r="CU27" s="212"/>
      <c r="CV27" s="212"/>
      <c r="CW27" s="212"/>
      <c r="CX27" s="212"/>
      <c r="CY27" s="212"/>
      <c r="CZ27" s="213"/>
      <c r="DA27" s="212"/>
      <c r="DB27" s="212"/>
      <c r="DC27" s="212"/>
      <c r="DD27" s="212"/>
      <c r="DE27" s="212"/>
      <c r="DF27" s="212"/>
      <c r="DG27" s="212"/>
      <c r="DH27" s="212"/>
      <c r="DI27" s="212"/>
      <c r="DJ27" s="212"/>
      <c r="DK27" s="212"/>
      <c r="DL27" s="212"/>
      <c r="DM27" s="212"/>
      <c r="DN27" s="212"/>
      <c r="DO27" s="212"/>
      <c r="DP27" s="212"/>
      <c r="DQ27" s="212"/>
      <c r="DR27" s="212"/>
      <c r="DS27" s="212"/>
      <c r="DT27" s="212"/>
      <c r="DU27" s="212"/>
      <c r="DV27" s="212"/>
      <c r="DW27" s="212"/>
      <c r="DX27" s="212"/>
      <c r="DY27" s="212"/>
      <c r="DZ27" s="212"/>
      <c r="EA27" s="212"/>
      <c r="EB27" s="212"/>
      <c r="EC27" s="212"/>
      <c r="ED27" s="212"/>
      <c r="EE27" s="212"/>
      <c r="EF27" s="212"/>
      <c r="EG27" s="212"/>
      <c r="EH27" s="212"/>
      <c r="EI27" s="212"/>
      <c r="EJ27" s="212"/>
      <c r="EK27" s="212"/>
      <c r="EL27" s="212"/>
      <c r="EM27" s="212"/>
      <c r="EN27" s="212"/>
      <c r="EO27" s="212"/>
      <c r="EP27" s="212"/>
      <c r="EQ27" s="212"/>
      <c r="ER27" s="212"/>
      <c r="ES27" s="212"/>
      <c r="ET27" s="212"/>
      <c r="EU27" s="212"/>
      <c r="EV27" s="212"/>
      <c r="EW27" s="212"/>
      <c r="EX27" s="212"/>
      <c r="EY27" s="212"/>
      <c r="EZ27" s="212"/>
      <c r="FA27" s="212"/>
      <c r="FB27" s="212"/>
      <c r="FC27" s="212"/>
      <c r="FD27" s="212"/>
      <c r="FE27" s="214"/>
      <c r="FF27" s="145">
        <f t="shared" si="16"/>
        <v>2</v>
      </c>
      <c r="FG27" s="145"/>
    </row>
    <row r="28" spans="1:163" s="1" customFormat="1" ht="20.100000000000001" customHeight="1" x14ac:dyDescent="0.25">
      <c r="A28" s="250" t="e">
        <f>'key dates'!#REF!</f>
        <v>#REF!</v>
      </c>
      <c r="B28" s="263"/>
      <c r="C28" s="198" t="e">
        <f>ROUND('key dates'!#REF!,0)</f>
        <v>#REF!</v>
      </c>
      <c r="D28" s="273"/>
      <c r="E28" s="215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 t="s">
        <v>25</v>
      </c>
      <c r="AS28" s="216"/>
      <c r="AT28" s="216"/>
      <c r="AU28" s="216"/>
      <c r="AV28" s="216"/>
      <c r="AW28" s="216"/>
      <c r="AX28" s="216"/>
      <c r="AY28" s="216"/>
      <c r="AZ28" s="217"/>
      <c r="BA28" s="215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 t="s">
        <v>25</v>
      </c>
      <c r="BN28" s="216"/>
      <c r="BO28" s="216"/>
      <c r="BP28" s="216"/>
      <c r="BQ28" s="216"/>
      <c r="BR28" s="216"/>
      <c r="BS28" s="216"/>
      <c r="BT28" s="216"/>
      <c r="BU28" s="216"/>
      <c r="BV28" s="216"/>
      <c r="BW28" s="216"/>
      <c r="BX28" s="216"/>
      <c r="BY28" s="216"/>
      <c r="BZ28" s="216"/>
      <c r="CA28" s="216"/>
      <c r="CB28" s="216"/>
      <c r="CC28" s="216"/>
      <c r="CD28" s="216"/>
      <c r="CE28" s="216"/>
      <c r="CF28" s="216"/>
      <c r="CG28" s="216"/>
      <c r="CH28" s="216"/>
      <c r="CI28" s="216"/>
      <c r="CJ28" s="216"/>
      <c r="CK28" s="216"/>
      <c r="CL28" s="216"/>
      <c r="CM28" s="216"/>
      <c r="CN28" s="216"/>
      <c r="CO28" s="216"/>
      <c r="CP28" s="216"/>
      <c r="CQ28" s="216"/>
      <c r="CR28" s="216"/>
      <c r="CS28" s="216"/>
      <c r="CT28" s="216"/>
      <c r="CU28" s="216"/>
      <c r="CV28" s="216"/>
      <c r="CW28" s="216"/>
      <c r="CX28" s="216"/>
      <c r="CY28" s="216"/>
      <c r="CZ28" s="217"/>
      <c r="DA28" s="216"/>
      <c r="DB28" s="216"/>
      <c r="DC28" s="216"/>
      <c r="DD28" s="216"/>
      <c r="DE28" s="216"/>
      <c r="DF28" s="216"/>
      <c r="DG28" s="216"/>
      <c r="DH28" s="216"/>
      <c r="DI28" s="216"/>
      <c r="DJ28" s="216"/>
      <c r="DK28" s="216"/>
      <c r="DL28" s="216"/>
      <c r="DM28" s="216"/>
      <c r="DN28" s="216"/>
      <c r="DO28" s="216"/>
      <c r="DP28" s="216"/>
      <c r="DQ28" s="216"/>
      <c r="DR28" s="216"/>
      <c r="DS28" s="216"/>
      <c r="DT28" s="216"/>
      <c r="DU28" s="216"/>
      <c r="DV28" s="216"/>
      <c r="DW28" s="216"/>
      <c r="DX28" s="216"/>
      <c r="DY28" s="216"/>
      <c r="DZ28" s="216"/>
      <c r="EA28" s="216"/>
      <c r="EB28" s="216"/>
      <c r="EC28" s="216"/>
      <c r="ED28" s="216"/>
      <c r="EE28" s="216"/>
      <c r="EF28" s="216"/>
      <c r="EG28" s="216"/>
      <c r="EH28" s="216"/>
      <c r="EI28" s="216"/>
      <c r="EJ28" s="216"/>
      <c r="EK28" s="216"/>
      <c r="EL28" s="216"/>
      <c r="EM28" s="216"/>
      <c r="EN28" s="216"/>
      <c r="EO28" s="216"/>
      <c r="EP28" s="216"/>
      <c r="EQ28" s="216"/>
      <c r="ER28" s="216"/>
      <c r="ES28" s="216"/>
      <c r="ET28" s="216"/>
      <c r="EU28" s="216"/>
      <c r="EV28" s="216"/>
      <c r="EW28" s="216"/>
      <c r="EX28" s="216"/>
      <c r="EY28" s="216"/>
      <c r="EZ28" s="216"/>
      <c r="FA28" s="216"/>
      <c r="FB28" s="216"/>
      <c r="FC28" s="216"/>
      <c r="FD28" s="216"/>
      <c r="FE28" s="218"/>
      <c r="FF28" s="60">
        <f t="shared" si="16"/>
        <v>2</v>
      </c>
      <c r="FG28" s="60"/>
    </row>
    <row r="29" spans="1:163" s="146" customFormat="1" ht="20.100000000000001" customHeight="1" x14ac:dyDescent="0.25">
      <c r="A29" s="252" t="e">
        <f>'key dates'!#REF!</f>
        <v>#REF!</v>
      </c>
      <c r="B29" s="264"/>
      <c r="C29" s="199" t="e">
        <f>ROUND('key dates'!#REF!,0)</f>
        <v>#REF!</v>
      </c>
      <c r="D29" s="273"/>
      <c r="E29" s="211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12"/>
      <c r="AF29" s="212"/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 t="s">
        <v>25</v>
      </c>
      <c r="AT29" s="212" t="s">
        <v>25</v>
      </c>
      <c r="AU29" s="212"/>
      <c r="AV29" s="212"/>
      <c r="AW29" s="212"/>
      <c r="AX29" s="212"/>
      <c r="AY29" s="212"/>
      <c r="AZ29" s="213"/>
      <c r="BA29" s="211"/>
      <c r="BB29" s="212"/>
      <c r="BC29" s="212"/>
      <c r="BD29" s="212"/>
      <c r="BE29" s="212"/>
      <c r="BF29" s="212"/>
      <c r="BG29" s="212"/>
      <c r="BH29" s="212"/>
      <c r="BI29" s="212"/>
      <c r="BJ29" s="212"/>
      <c r="BK29" s="212"/>
      <c r="BL29" s="212"/>
      <c r="BM29" s="212"/>
      <c r="BN29" s="212" t="s">
        <v>25</v>
      </c>
      <c r="BO29" s="212"/>
      <c r="BP29" s="212"/>
      <c r="BQ29" s="212"/>
      <c r="BR29" s="212"/>
      <c r="BS29" s="212"/>
      <c r="BT29" s="212"/>
      <c r="BU29" s="212"/>
      <c r="BV29" s="212"/>
      <c r="BW29" s="212"/>
      <c r="BX29" s="212"/>
      <c r="BY29" s="212"/>
      <c r="BZ29" s="212"/>
      <c r="CA29" s="212"/>
      <c r="CB29" s="212"/>
      <c r="CC29" s="212"/>
      <c r="CD29" s="212"/>
      <c r="CE29" s="212"/>
      <c r="CF29" s="212"/>
      <c r="CG29" s="212"/>
      <c r="CH29" s="212"/>
      <c r="CI29" s="212"/>
      <c r="CJ29" s="212"/>
      <c r="CK29" s="212"/>
      <c r="CL29" s="212"/>
      <c r="CM29" s="212"/>
      <c r="CN29" s="212"/>
      <c r="CO29" s="212"/>
      <c r="CP29" s="212"/>
      <c r="CQ29" s="212"/>
      <c r="CR29" s="212"/>
      <c r="CS29" s="212"/>
      <c r="CT29" s="212"/>
      <c r="CU29" s="212"/>
      <c r="CV29" s="212"/>
      <c r="CW29" s="212"/>
      <c r="CX29" s="212"/>
      <c r="CY29" s="212"/>
      <c r="CZ29" s="213"/>
      <c r="DA29" s="212"/>
      <c r="DB29" s="212"/>
      <c r="DC29" s="212"/>
      <c r="DD29" s="212"/>
      <c r="DE29" s="212"/>
      <c r="DF29" s="212"/>
      <c r="DG29" s="212"/>
      <c r="DH29" s="212"/>
      <c r="DI29" s="212"/>
      <c r="DJ29" s="212"/>
      <c r="DK29" s="212"/>
      <c r="DL29" s="212"/>
      <c r="DM29" s="212"/>
      <c r="DN29" s="212"/>
      <c r="DO29" s="212"/>
      <c r="DP29" s="212"/>
      <c r="DQ29" s="212"/>
      <c r="DR29" s="212"/>
      <c r="DS29" s="212"/>
      <c r="DT29" s="212"/>
      <c r="DU29" s="212"/>
      <c r="DV29" s="212"/>
      <c r="DW29" s="212"/>
      <c r="DX29" s="212"/>
      <c r="DY29" s="212"/>
      <c r="DZ29" s="212"/>
      <c r="EA29" s="212"/>
      <c r="EB29" s="212"/>
      <c r="EC29" s="212"/>
      <c r="ED29" s="212"/>
      <c r="EE29" s="212"/>
      <c r="EF29" s="212"/>
      <c r="EG29" s="212"/>
      <c r="EH29" s="212"/>
      <c r="EI29" s="212"/>
      <c r="EJ29" s="212"/>
      <c r="EK29" s="212"/>
      <c r="EL29" s="212"/>
      <c r="EM29" s="212"/>
      <c r="EN29" s="212"/>
      <c r="EO29" s="212"/>
      <c r="EP29" s="212"/>
      <c r="EQ29" s="212"/>
      <c r="ER29" s="212"/>
      <c r="ES29" s="212"/>
      <c r="ET29" s="212"/>
      <c r="EU29" s="212"/>
      <c r="EV29" s="212"/>
      <c r="EW29" s="212"/>
      <c r="EX29" s="212"/>
      <c r="EY29" s="212"/>
      <c r="EZ29" s="212"/>
      <c r="FA29" s="212"/>
      <c r="FB29" s="212"/>
      <c r="FC29" s="212"/>
      <c r="FD29" s="212"/>
      <c r="FE29" s="214"/>
      <c r="FF29" s="145">
        <f t="shared" si="16"/>
        <v>3</v>
      </c>
      <c r="FG29" s="145"/>
    </row>
    <row r="30" spans="1:163" s="1" customFormat="1" ht="20.100000000000001" customHeight="1" x14ac:dyDescent="0.25">
      <c r="A30" s="250" t="e">
        <f>'key dates'!#REF!</f>
        <v>#REF!</v>
      </c>
      <c r="B30" s="263"/>
      <c r="C30" s="198" t="e">
        <f>ROUND('key dates'!#REF!,0)</f>
        <v>#REF!</v>
      </c>
      <c r="D30" s="273"/>
      <c r="E30" s="215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7"/>
      <c r="BA30" s="215"/>
      <c r="BB30" s="216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6"/>
      <c r="BO30" s="216"/>
      <c r="BP30" s="216"/>
      <c r="BQ30" s="216"/>
      <c r="BR30" s="216"/>
      <c r="BS30" s="216"/>
      <c r="BT30" s="216"/>
      <c r="BU30" s="216"/>
      <c r="BV30" s="216"/>
      <c r="BW30" s="216"/>
      <c r="BX30" s="216"/>
      <c r="BY30" s="216"/>
      <c r="BZ30" s="216"/>
      <c r="CA30" s="216" t="s">
        <v>25</v>
      </c>
      <c r="CB30" s="216"/>
      <c r="CC30" s="216"/>
      <c r="CD30" s="216"/>
      <c r="CE30" s="216"/>
      <c r="CF30" s="216"/>
      <c r="CG30" s="216"/>
      <c r="CH30" s="216"/>
      <c r="CI30" s="216"/>
      <c r="CJ30" s="216"/>
      <c r="CK30" s="216"/>
      <c r="CL30" s="216"/>
      <c r="CM30" s="216"/>
      <c r="CN30" s="216"/>
      <c r="CO30" s="216"/>
      <c r="CP30" s="216"/>
      <c r="CQ30" s="216"/>
      <c r="CR30" s="216"/>
      <c r="CS30" s="216"/>
      <c r="CT30" s="216"/>
      <c r="CU30" s="216"/>
      <c r="CV30" s="216"/>
      <c r="CW30" s="216"/>
      <c r="CX30" s="216"/>
      <c r="CY30" s="216"/>
      <c r="CZ30" s="217"/>
      <c r="DA30" s="216"/>
      <c r="DB30" s="216"/>
      <c r="DC30" s="216"/>
      <c r="DD30" s="216"/>
      <c r="DE30" s="216"/>
      <c r="DF30" s="216"/>
      <c r="DG30" s="216"/>
      <c r="DH30" s="216"/>
      <c r="DI30" s="216"/>
      <c r="DJ30" s="216"/>
      <c r="DK30" s="216"/>
      <c r="DL30" s="216"/>
      <c r="DM30" s="216"/>
      <c r="DN30" s="216"/>
      <c r="DO30" s="216"/>
      <c r="DP30" s="216"/>
      <c r="DQ30" s="216"/>
      <c r="DR30" s="216"/>
      <c r="DS30" s="216"/>
      <c r="DT30" s="216"/>
      <c r="DU30" s="216"/>
      <c r="DV30" s="216"/>
      <c r="DW30" s="216"/>
      <c r="DX30" s="216"/>
      <c r="DY30" s="216"/>
      <c r="DZ30" s="216"/>
      <c r="EA30" s="216"/>
      <c r="EB30" s="216"/>
      <c r="EC30" s="216"/>
      <c r="ED30" s="216"/>
      <c r="EE30" s="216"/>
      <c r="EF30" s="216"/>
      <c r="EG30" s="216"/>
      <c r="EH30" s="216"/>
      <c r="EI30" s="216"/>
      <c r="EJ30" s="216"/>
      <c r="EK30" s="216"/>
      <c r="EL30" s="216"/>
      <c r="EM30" s="216"/>
      <c r="EN30" s="216"/>
      <c r="EO30" s="216"/>
      <c r="EP30" s="216"/>
      <c r="EQ30" s="216"/>
      <c r="ER30" s="216"/>
      <c r="ES30" s="216"/>
      <c r="ET30" s="216"/>
      <c r="EU30" s="216"/>
      <c r="EV30" s="216"/>
      <c r="EW30" s="216"/>
      <c r="EX30" s="216"/>
      <c r="EY30" s="216"/>
      <c r="EZ30" s="216"/>
      <c r="FA30" s="216"/>
      <c r="FB30" s="216"/>
      <c r="FC30" s="216"/>
      <c r="FD30" s="216"/>
      <c r="FE30" s="218"/>
      <c r="FF30" s="60">
        <f t="shared" si="16"/>
        <v>1</v>
      </c>
      <c r="FG30" s="60"/>
    </row>
    <row r="31" spans="1:163" s="148" customFormat="1" ht="20.100000000000001" customHeight="1" x14ac:dyDescent="0.25">
      <c r="A31" s="251" t="e">
        <f>'key dates'!#REF!</f>
        <v>#REF!</v>
      </c>
      <c r="B31" s="264"/>
      <c r="C31" s="199" t="e">
        <f>ROUND('key dates'!#REF!,0)</f>
        <v>#REF!</v>
      </c>
      <c r="D31" s="273"/>
      <c r="E31" s="211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3"/>
      <c r="BA31" s="211"/>
      <c r="BB31" s="230"/>
      <c r="BC31" s="230"/>
      <c r="BD31" s="230"/>
      <c r="BE31" s="230"/>
      <c r="BF31" s="230"/>
      <c r="BG31" s="212"/>
      <c r="BH31" s="212"/>
      <c r="BI31" s="212"/>
      <c r="BJ31" s="212"/>
      <c r="BK31" s="212"/>
      <c r="BL31" s="212"/>
      <c r="BM31" s="212"/>
      <c r="BN31" s="212"/>
      <c r="BO31" s="212"/>
      <c r="BP31" s="212"/>
      <c r="BQ31" s="212"/>
      <c r="BR31" s="212"/>
      <c r="BS31" s="212"/>
      <c r="BT31" s="212"/>
      <c r="BU31" s="212"/>
      <c r="BV31" s="212"/>
      <c r="BW31" s="212"/>
      <c r="BX31" s="212"/>
      <c r="BY31" s="212"/>
      <c r="BZ31" s="212"/>
      <c r="CA31" s="212"/>
      <c r="CB31" s="212" t="s">
        <v>25</v>
      </c>
      <c r="CC31" s="212"/>
      <c r="CD31" s="212"/>
      <c r="CE31" s="212"/>
      <c r="CF31" s="212"/>
      <c r="CG31" s="212"/>
      <c r="CH31" s="212"/>
      <c r="CI31" s="212"/>
      <c r="CJ31" s="212"/>
      <c r="CK31" s="212"/>
      <c r="CL31" s="212"/>
      <c r="CM31" s="212"/>
      <c r="CN31" s="212"/>
      <c r="CO31" s="212"/>
      <c r="CP31" s="212"/>
      <c r="CQ31" s="212"/>
      <c r="CR31" s="212"/>
      <c r="CS31" s="212"/>
      <c r="CT31" s="212"/>
      <c r="CU31" s="212"/>
      <c r="CV31" s="212"/>
      <c r="CW31" s="212"/>
      <c r="CX31" s="212"/>
      <c r="CY31" s="212"/>
      <c r="CZ31" s="213"/>
      <c r="DA31" s="212"/>
      <c r="DB31" s="212"/>
      <c r="DC31" s="212"/>
      <c r="DD31" s="212"/>
      <c r="DE31" s="230"/>
      <c r="DF31" s="230"/>
      <c r="DG31" s="230"/>
      <c r="DH31" s="230"/>
      <c r="DI31" s="230"/>
      <c r="DJ31" s="230"/>
      <c r="DK31" s="230"/>
      <c r="DL31" s="230"/>
      <c r="DM31" s="230"/>
      <c r="DN31" s="230"/>
      <c r="DO31" s="230"/>
      <c r="DP31" s="230"/>
      <c r="DQ31" s="230"/>
      <c r="DR31" s="230"/>
      <c r="DS31" s="230"/>
      <c r="DT31" s="230"/>
      <c r="DU31" s="230"/>
      <c r="DV31" s="230"/>
      <c r="DW31" s="230"/>
      <c r="DX31" s="230"/>
      <c r="DY31" s="230"/>
      <c r="DZ31" s="230"/>
      <c r="EA31" s="230"/>
      <c r="EB31" s="230"/>
      <c r="EC31" s="230"/>
      <c r="ED31" s="230"/>
      <c r="EE31" s="230"/>
      <c r="EF31" s="230"/>
      <c r="EG31" s="230"/>
      <c r="EH31" s="230"/>
      <c r="EI31" s="230"/>
      <c r="EJ31" s="230"/>
      <c r="EK31" s="230"/>
      <c r="EL31" s="230"/>
      <c r="EM31" s="230"/>
      <c r="EN31" s="230"/>
      <c r="EO31" s="230"/>
      <c r="EP31" s="230"/>
      <c r="EQ31" s="230"/>
      <c r="ER31" s="230"/>
      <c r="ES31" s="230"/>
      <c r="ET31" s="230"/>
      <c r="EU31" s="230"/>
      <c r="EV31" s="230"/>
      <c r="EW31" s="230"/>
      <c r="EX31" s="230"/>
      <c r="EY31" s="230"/>
      <c r="EZ31" s="230"/>
      <c r="FA31" s="230"/>
      <c r="FB31" s="230"/>
      <c r="FC31" s="230"/>
      <c r="FD31" s="230"/>
      <c r="FE31" s="231"/>
      <c r="FF31" s="145">
        <f t="shared" si="16"/>
        <v>1</v>
      </c>
      <c r="FG31" s="147"/>
    </row>
    <row r="32" spans="1:163" s="1" customFormat="1" ht="20.100000000000001" customHeight="1" x14ac:dyDescent="0.25">
      <c r="A32" s="250" t="e">
        <f>'key dates'!#REF!</f>
        <v>#REF!</v>
      </c>
      <c r="B32" s="263"/>
      <c r="C32" s="198" t="e">
        <f>ROUND('key dates'!#REF!,0)</f>
        <v>#REF!</v>
      </c>
      <c r="D32" s="273"/>
      <c r="E32" s="215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 t="s">
        <v>25</v>
      </c>
      <c r="AU32" s="216"/>
      <c r="AV32" s="216"/>
      <c r="AW32" s="216"/>
      <c r="AX32" s="216"/>
      <c r="AY32" s="216"/>
      <c r="AZ32" s="217"/>
      <c r="BA32" s="215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6" t="s">
        <v>25</v>
      </c>
      <c r="CC32" s="216"/>
      <c r="CD32" s="216"/>
      <c r="CE32" s="216"/>
      <c r="CF32" s="216"/>
      <c r="CG32" s="216"/>
      <c r="CH32" s="216"/>
      <c r="CI32" s="216"/>
      <c r="CJ32" s="216"/>
      <c r="CK32" s="216"/>
      <c r="CL32" s="216"/>
      <c r="CM32" s="216"/>
      <c r="CN32" s="216"/>
      <c r="CO32" s="216"/>
      <c r="CP32" s="216"/>
      <c r="CQ32" s="216"/>
      <c r="CR32" s="216"/>
      <c r="CS32" s="216"/>
      <c r="CT32" s="216"/>
      <c r="CU32" s="216"/>
      <c r="CV32" s="216"/>
      <c r="CW32" s="216"/>
      <c r="CX32" s="216"/>
      <c r="CY32" s="216"/>
      <c r="CZ32" s="217"/>
      <c r="DA32" s="216"/>
      <c r="DB32" s="216"/>
      <c r="DC32" s="216"/>
      <c r="DD32" s="216"/>
      <c r="DE32" s="216"/>
      <c r="DF32" s="216"/>
      <c r="DG32" s="216"/>
      <c r="DH32" s="216"/>
      <c r="DI32" s="216"/>
      <c r="DJ32" s="216"/>
      <c r="DK32" s="216"/>
      <c r="DL32" s="216"/>
      <c r="DM32" s="216"/>
      <c r="DN32" s="216"/>
      <c r="DO32" s="216"/>
      <c r="DP32" s="216"/>
      <c r="DQ32" s="216"/>
      <c r="DR32" s="216"/>
      <c r="DS32" s="216"/>
      <c r="DT32" s="216"/>
      <c r="DU32" s="216"/>
      <c r="DV32" s="216"/>
      <c r="DW32" s="216"/>
      <c r="DX32" s="216"/>
      <c r="DY32" s="216"/>
      <c r="DZ32" s="216"/>
      <c r="EA32" s="216"/>
      <c r="EB32" s="216"/>
      <c r="EC32" s="216"/>
      <c r="ED32" s="216"/>
      <c r="EE32" s="216"/>
      <c r="EF32" s="216"/>
      <c r="EG32" s="216"/>
      <c r="EH32" s="216"/>
      <c r="EI32" s="216"/>
      <c r="EJ32" s="216"/>
      <c r="EK32" s="216"/>
      <c r="EL32" s="216"/>
      <c r="EM32" s="216"/>
      <c r="EN32" s="216"/>
      <c r="EO32" s="216"/>
      <c r="EP32" s="216"/>
      <c r="EQ32" s="216"/>
      <c r="ER32" s="216"/>
      <c r="ES32" s="216"/>
      <c r="ET32" s="216"/>
      <c r="EU32" s="216"/>
      <c r="EV32" s="216"/>
      <c r="EW32" s="216"/>
      <c r="EX32" s="216"/>
      <c r="EY32" s="216"/>
      <c r="EZ32" s="216"/>
      <c r="FA32" s="216"/>
      <c r="FB32" s="216"/>
      <c r="FC32" s="216"/>
      <c r="FD32" s="216"/>
      <c r="FE32" s="218"/>
      <c r="FF32" s="60">
        <f t="shared" si="16"/>
        <v>2</v>
      </c>
      <c r="FG32" s="60"/>
    </row>
    <row r="33" spans="1:163" s="146" customFormat="1" ht="20.100000000000001" customHeight="1" x14ac:dyDescent="0.25">
      <c r="A33" s="251" t="e">
        <f>'key dates'!#REF!</f>
        <v>#REF!</v>
      </c>
      <c r="B33" s="264"/>
      <c r="C33" s="199" t="e">
        <f>ROUND('key dates'!#REF!,0)</f>
        <v>#REF!</v>
      </c>
      <c r="D33" s="273"/>
      <c r="E33" s="211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3"/>
      <c r="BA33" s="211"/>
      <c r="BB33" s="212"/>
      <c r="BC33" s="212"/>
      <c r="BD33" s="212"/>
      <c r="BE33" s="212"/>
      <c r="BF33" s="212"/>
      <c r="BG33" s="212"/>
      <c r="BH33" s="212"/>
      <c r="BI33" s="212"/>
      <c r="BJ33" s="212"/>
      <c r="BK33" s="212"/>
      <c r="BL33" s="212"/>
      <c r="BM33" s="212"/>
      <c r="BN33" s="212"/>
      <c r="BO33" s="212" t="s">
        <v>25</v>
      </c>
      <c r="BP33" s="212" t="s">
        <v>25</v>
      </c>
      <c r="BQ33" s="212" t="s">
        <v>25</v>
      </c>
      <c r="BR33" s="212" t="s">
        <v>25</v>
      </c>
      <c r="BS33" s="212" t="s">
        <v>25</v>
      </c>
      <c r="BT33" s="212" t="s">
        <v>25</v>
      </c>
      <c r="BU33" s="212" t="s">
        <v>25</v>
      </c>
      <c r="BV33" s="212" t="s">
        <v>25</v>
      </c>
      <c r="BW33" s="212" t="s">
        <v>25</v>
      </c>
      <c r="BX33" s="212" t="s">
        <v>25</v>
      </c>
      <c r="BY33" s="212" t="s">
        <v>25</v>
      </c>
      <c r="BZ33" s="212" t="s">
        <v>25</v>
      </c>
      <c r="CA33" s="212" t="s">
        <v>25</v>
      </c>
      <c r="CB33" s="212" t="s">
        <v>25</v>
      </c>
      <c r="CC33" s="212"/>
      <c r="CD33" s="212"/>
      <c r="CE33" s="212"/>
      <c r="CF33" s="212"/>
      <c r="CG33" s="212"/>
      <c r="CH33" s="212"/>
      <c r="CI33" s="212"/>
      <c r="CJ33" s="212"/>
      <c r="CK33" s="212"/>
      <c r="CL33" s="212"/>
      <c r="CM33" s="212"/>
      <c r="CN33" s="212"/>
      <c r="CO33" s="212"/>
      <c r="CP33" s="212"/>
      <c r="CQ33" s="212"/>
      <c r="CR33" s="212"/>
      <c r="CS33" s="212"/>
      <c r="CT33" s="212"/>
      <c r="CU33" s="212"/>
      <c r="CV33" s="212"/>
      <c r="CW33" s="212"/>
      <c r="CX33" s="212"/>
      <c r="CY33" s="212"/>
      <c r="CZ33" s="213"/>
      <c r="DA33" s="212"/>
      <c r="DB33" s="212"/>
      <c r="DC33" s="212"/>
      <c r="DD33" s="212"/>
      <c r="DE33" s="212"/>
      <c r="DF33" s="212"/>
      <c r="DG33" s="212"/>
      <c r="DH33" s="212"/>
      <c r="DI33" s="212"/>
      <c r="DJ33" s="212"/>
      <c r="DK33" s="212"/>
      <c r="DL33" s="212"/>
      <c r="DM33" s="212"/>
      <c r="DN33" s="212"/>
      <c r="DO33" s="212"/>
      <c r="DP33" s="212"/>
      <c r="DQ33" s="212"/>
      <c r="DR33" s="212"/>
      <c r="DS33" s="212"/>
      <c r="DT33" s="212"/>
      <c r="DU33" s="212"/>
      <c r="DV33" s="212"/>
      <c r="DW33" s="212"/>
      <c r="DX33" s="212"/>
      <c r="DY33" s="212"/>
      <c r="DZ33" s="212"/>
      <c r="EA33" s="212"/>
      <c r="EB33" s="212"/>
      <c r="EC33" s="212"/>
      <c r="ED33" s="212"/>
      <c r="EE33" s="212"/>
      <c r="EF33" s="212"/>
      <c r="EG33" s="212"/>
      <c r="EH33" s="212"/>
      <c r="EI33" s="212"/>
      <c r="EJ33" s="212"/>
      <c r="EK33" s="212"/>
      <c r="EL33" s="212"/>
      <c r="EM33" s="212"/>
      <c r="EN33" s="212"/>
      <c r="EO33" s="212"/>
      <c r="EP33" s="212"/>
      <c r="EQ33" s="212"/>
      <c r="ER33" s="212"/>
      <c r="ES33" s="212"/>
      <c r="ET33" s="212"/>
      <c r="EU33" s="212"/>
      <c r="EV33" s="212"/>
      <c r="EW33" s="212"/>
      <c r="EX33" s="212"/>
      <c r="EY33" s="212"/>
      <c r="EZ33" s="212"/>
      <c r="FA33" s="212"/>
      <c r="FB33" s="212"/>
      <c r="FC33" s="212"/>
      <c r="FD33" s="212"/>
      <c r="FE33" s="214"/>
      <c r="FF33" s="145">
        <f t="shared" si="16"/>
        <v>14</v>
      </c>
      <c r="FG33" s="145"/>
    </row>
    <row r="34" spans="1:163" s="1" customFormat="1" ht="20.100000000000001" customHeight="1" x14ac:dyDescent="0.25">
      <c r="A34" s="250" t="e">
        <f>'key dates'!#REF!</f>
        <v>#REF!</v>
      </c>
      <c r="B34" s="263"/>
      <c r="C34" s="198" t="e">
        <f>ROUND('key dates'!#REF!,0)</f>
        <v>#REF!</v>
      </c>
      <c r="D34" s="273"/>
      <c r="E34" s="215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 t="s">
        <v>25</v>
      </c>
      <c r="AU34" s="216" t="s">
        <v>25</v>
      </c>
      <c r="AV34" s="216"/>
      <c r="AW34" s="216"/>
      <c r="AX34" s="216"/>
      <c r="AY34" s="216"/>
      <c r="AZ34" s="217"/>
      <c r="BA34" s="215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6"/>
      <c r="BS34" s="216" t="s">
        <v>16</v>
      </c>
      <c r="BT34" s="216" t="s">
        <v>25</v>
      </c>
      <c r="BU34" s="216"/>
      <c r="BV34" s="216"/>
      <c r="BW34" s="216"/>
      <c r="BX34" s="216"/>
      <c r="BY34" s="216"/>
      <c r="BZ34" s="216"/>
      <c r="CA34" s="216"/>
      <c r="CB34" s="216"/>
      <c r="CC34" s="216"/>
      <c r="CD34" s="216"/>
      <c r="CE34" s="216"/>
      <c r="CF34" s="216"/>
      <c r="CG34" s="216"/>
      <c r="CH34" s="216"/>
      <c r="CI34" s="216"/>
      <c r="CJ34" s="216"/>
      <c r="CK34" s="216"/>
      <c r="CL34" s="216"/>
      <c r="CM34" s="216"/>
      <c r="CN34" s="216"/>
      <c r="CO34" s="216"/>
      <c r="CP34" s="216"/>
      <c r="CQ34" s="216"/>
      <c r="CR34" s="216"/>
      <c r="CS34" s="216"/>
      <c r="CT34" s="216"/>
      <c r="CU34" s="216"/>
      <c r="CV34" s="216"/>
      <c r="CW34" s="216"/>
      <c r="CX34" s="216"/>
      <c r="CY34" s="216"/>
      <c r="CZ34" s="217"/>
      <c r="DA34" s="216"/>
      <c r="DB34" s="216"/>
      <c r="DC34" s="216"/>
      <c r="DD34" s="216"/>
      <c r="DE34" s="216"/>
      <c r="DF34" s="216"/>
      <c r="DG34" s="216"/>
      <c r="DH34" s="216"/>
      <c r="DI34" s="216"/>
      <c r="DJ34" s="216"/>
      <c r="DK34" s="216"/>
      <c r="DL34" s="216"/>
      <c r="DM34" s="216"/>
      <c r="DN34" s="216"/>
      <c r="DO34" s="216"/>
      <c r="DP34" s="216"/>
      <c r="DQ34" s="216"/>
      <c r="DR34" s="216"/>
      <c r="DS34" s="216"/>
      <c r="DT34" s="216"/>
      <c r="DU34" s="216"/>
      <c r="DV34" s="216"/>
      <c r="DW34" s="216"/>
      <c r="DX34" s="216"/>
      <c r="DY34" s="216"/>
      <c r="DZ34" s="216"/>
      <c r="EA34" s="216"/>
      <c r="EB34" s="216"/>
      <c r="EC34" s="216"/>
      <c r="ED34" s="216"/>
      <c r="EE34" s="216"/>
      <c r="EF34" s="216"/>
      <c r="EG34" s="216"/>
      <c r="EH34" s="216"/>
      <c r="EI34" s="216"/>
      <c r="EJ34" s="216"/>
      <c r="EK34" s="216"/>
      <c r="EL34" s="216"/>
      <c r="EM34" s="216"/>
      <c r="EN34" s="216"/>
      <c r="EO34" s="216"/>
      <c r="EP34" s="216"/>
      <c r="EQ34" s="216"/>
      <c r="ER34" s="216"/>
      <c r="ES34" s="216"/>
      <c r="ET34" s="216"/>
      <c r="EU34" s="216"/>
      <c r="EV34" s="216"/>
      <c r="EW34" s="216"/>
      <c r="EX34" s="216"/>
      <c r="EY34" s="216"/>
      <c r="EZ34" s="216"/>
      <c r="FA34" s="216"/>
      <c r="FB34" s="216"/>
      <c r="FC34" s="216"/>
      <c r="FD34" s="216"/>
      <c r="FE34" s="218"/>
      <c r="FF34" s="60">
        <f t="shared" si="16"/>
        <v>4</v>
      </c>
      <c r="FG34" s="60"/>
    </row>
    <row r="35" spans="1:163" s="146" customFormat="1" ht="20.100000000000001" customHeight="1" x14ac:dyDescent="0.25">
      <c r="A35" s="251" t="e">
        <f>'key dates'!#REF!</f>
        <v>#REF!</v>
      </c>
      <c r="B35" s="264"/>
      <c r="C35" s="199" t="e">
        <f>ROUND('key dates'!#REF!,0)</f>
        <v>#REF!</v>
      </c>
      <c r="D35" s="273"/>
      <c r="E35" s="211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 t="s">
        <v>25</v>
      </c>
      <c r="AV35" s="212"/>
      <c r="AW35" s="212"/>
      <c r="AX35" s="212"/>
      <c r="AY35" s="212"/>
      <c r="AZ35" s="213"/>
      <c r="BA35" s="211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3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4"/>
      <c r="FF35" s="145">
        <f t="shared" si="16"/>
        <v>1</v>
      </c>
      <c r="FG35" s="145"/>
    </row>
    <row r="36" spans="1:163" s="1" customFormat="1" ht="20.100000000000001" customHeight="1" x14ac:dyDescent="0.25">
      <c r="A36" s="250" t="e">
        <f>'key dates'!#REF!</f>
        <v>#REF!</v>
      </c>
      <c r="B36" s="263"/>
      <c r="C36" s="198" t="e">
        <f>ROUND('key dates'!#REF!,0)</f>
        <v>#REF!</v>
      </c>
      <c r="D36" s="273"/>
      <c r="E36" s="215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7"/>
      <c r="BA36" s="215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216"/>
      <c r="BR36" s="216"/>
      <c r="BS36" s="216"/>
      <c r="BT36" s="216"/>
      <c r="BU36" s="216"/>
      <c r="BV36" s="216"/>
      <c r="BW36" s="216"/>
      <c r="BX36" s="216"/>
      <c r="BY36" s="216"/>
      <c r="BZ36" s="216"/>
      <c r="CA36" s="216"/>
      <c r="CB36" s="216"/>
      <c r="CC36" s="216" t="s">
        <v>25</v>
      </c>
      <c r="CD36" s="216"/>
      <c r="CE36" s="216"/>
      <c r="CF36" s="216"/>
      <c r="CG36" s="216"/>
      <c r="CH36" s="216"/>
      <c r="CI36" s="216"/>
      <c r="CJ36" s="216"/>
      <c r="CK36" s="216"/>
      <c r="CL36" s="216"/>
      <c r="CM36" s="216"/>
      <c r="CN36" s="216"/>
      <c r="CO36" s="216"/>
      <c r="CP36" s="216"/>
      <c r="CQ36" s="216"/>
      <c r="CR36" s="216"/>
      <c r="CS36" s="216"/>
      <c r="CT36" s="216"/>
      <c r="CU36" s="216"/>
      <c r="CV36" s="216"/>
      <c r="CW36" s="216"/>
      <c r="CX36" s="216"/>
      <c r="CY36" s="216"/>
      <c r="CZ36" s="217"/>
      <c r="DA36" s="216"/>
      <c r="DB36" s="216"/>
      <c r="DC36" s="216"/>
      <c r="DD36" s="216"/>
      <c r="DE36" s="216"/>
      <c r="DF36" s="216"/>
      <c r="DG36" s="216"/>
      <c r="DH36" s="216"/>
      <c r="DI36" s="216"/>
      <c r="DJ36" s="216"/>
      <c r="DK36" s="216"/>
      <c r="DL36" s="216"/>
      <c r="DM36" s="216"/>
      <c r="DN36" s="216"/>
      <c r="DO36" s="216"/>
      <c r="DP36" s="216"/>
      <c r="DQ36" s="216"/>
      <c r="DR36" s="216"/>
      <c r="DS36" s="216"/>
      <c r="DT36" s="216"/>
      <c r="DU36" s="216"/>
      <c r="DV36" s="216"/>
      <c r="DW36" s="216"/>
      <c r="DX36" s="216"/>
      <c r="DY36" s="216"/>
      <c r="DZ36" s="216"/>
      <c r="EA36" s="216"/>
      <c r="EB36" s="216"/>
      <c r="EC36" s="216"/>
      <c r="ED36" s="216"/>
      <c r="EE36" s="216"/>
      <c r="EF36" s="216"/>
      <c r="EG36" s="216"/>
      <c r="EH36" s="216"/>
      <c r="EI36" s="216"/>
      <c r="EJ36" s="216"/>
      <c r="EK36" s="216"/>
      <c r="EL36" s="216"/>
      <c r="EM36" s="216"/>
      <c r="EN36" s="216"/>
      <c r="EO36" s="216"/>
      <c r="EP36" s="216"/>
      <c r="EQ36" s="216"/>
      <c r="ER36" s="216"/>
      <c r="ES36" s="216"/>
      <c r="ET36" s="216"/>
      <c r="EU36" s="216"/>
      <c r="EV36" s="216"/>
      <c r="EW36" s="216"/>
      <c r="EX36" s="216"/>
      <c r="EY36" s="216"/>
      <c r="EZ36" s="216"/>
      <c r="FA36" s="216"/>
      <c r="FB36" s="216"/>
      <c r="FC36" s="216"/>
      <c r="FD36" s="216"/>
      <c r="FE36" s="218"/>
      <c r="FF36" s="60">
        <f t="shared" si="16"/>
        <v>1</v>
      </c>
      <c r="FG36" s="60"/>
    </row>
    <row r="37" spans="1:163" s="146" customFormat="1" ht="20.100000000000001" customHeight="1" x14ac:dyDescent="0.25">
      <c r="A37" s="251" t="e">
        <f>'key dates'!#REF!</f>
        <v>#REF!</v>
      </c>
      <c r="B37" s="264"/>
      <c r="C37" s="199" t="e">
        <f>ROUND('key dates'!#REF!,0)</f>
        <v>#REF!</v>
      </c>
      <c r="D37" s="273"/>
      <c r="E37" s="211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3"/>
      <c r="BA37" s="211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 t="s">
        <v>25</v>
      </c>
      <c r="CE37" s="212" t="s">
        <v>25</v>
      </c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3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4"/>
      <c r="FF37" s="145">
        <f t="shared" si="16"/>
        <v>2</v>
      </c>
      <c r="FG37" s="145"/>
    </row>
    <row r="38" spans="1:163" s="1" customFormat="1" ht="20.100000000000001" customHeight="1" x14ac:dyDescent="0.25">
      <c r="A38" s="250" t="e">
        <f>'key dates'!#REF!</f>
        <v>#REF!</v>
      </c>
      <c r="B38" s="263"/>
      <c r="C38" s="198" t="e">
        <f>'key dates'!#REF!</f>
        <v>#REF!</v>
      </c>
      <c r="D38" s="273"/>
      <c r="E38" s="215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7"/>
      <c r="BA38" s="215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6"/>
      <c r="BR38" s="216"/>
      <c r="BS38" s="216"/>
      <c r="BT38" s="216"/>
      <c r="BU38" s="216"/>
      <c r="BV38" s="216"/>
      <c r="BW38" s="216"/>
      <c r="BX38" s="216"/>
      <c r="BY38" s="216"/>
      <c r="BZ38" s="216"/>
      <c r="CA38" s="216"/>
      <c r="CB38" s="216"/>
      <c r="CC38" s="216"/>
      <c r="CD38" s="216"/>
      <c r="CE38" s="216"/>
      <c r="CF38" s="216" t="s">
        <v>25</v>
      </c>
      <c r="CG38" s="216"/>
      <c r="CH38" s="216"/>
      <c r="CI38" s="216"/>
      <c r="CJ38" s="216"/>
      <c r="CK38" s="216"/>
      <c r="CL38" s="216"/>
      <c r="CM38" s="216"/>
      <c r="CN38" s="216"/>
      <c r="CO38" s="216"/>
      <c r="CP38" s="216"/>
      <c r="CQ38" s="216"/>
      <c r="CR38" s="216"/>
      <c r="CS38" s="216"/>
      <c r="CT38" s="216"/>
      <c r="CU38" s="216"/>
      <c r="CV38" s="216"/>
      <c r="CW38" s="216"/>
      <c r="CX38" s="216"/>
      <c r="CY38" s="216"/>
      <c r="CZ38" s="217"/>
      <c r="DA38" s="216"/>
      <c r="DB38" s="216"/>
      <c r="DC38" s="216"/>
      <c r="DD38" s="216"/>
      <c r="DE38" s="216"/>
      <c r="DF38" s="216"/>
      <c r="DG38" s="216"/>
      <c r="DH38" s="216"/>
      <c r="DI38" s="216"/>
      <c r="DJ38" s="216"/>
      <c r="DK38" s="216"/>
      <c r="DL38" s="216"/>
      <c r="DM38" s="216"/>
      <c r="DN38" s="216"/>
      <c r="DO38" s="216"/>
      <c r="DP38" s="216"/>
      <c r="DQ38" s="216"/>
      <c r="DR38" s="216"/>
      <c r="DS38" s="216"/>
      <c r="DT38" s="216"/>
      <c r="DU38" s="216"/>
      <c r="DV38" s="216"/>
      <c r="DW38" s="216"/>
      <c r="DX38" s="216"/>
      <c r="DY38" s="216"/>
      <c r="DZ38" s="216"/>
      <c r="EA38" s="216"/>
      <c r="EB38" s="216"/>
      <c r="EC38" s="216"/>
      <c r="ED38" s="216"/>
      <c r="EE38" s="216"/>
      <c r="EF38" s="216"/>
      <c r="EG38" s="216"/>
      <c r="EH38" s="216"/>
      <c r="EI38" s="216"/>
      <c r="EJ38" s="216"/>
      <c r="EK38" s="216"/>
      <c r="EL38" s="216"/>
      <c r="EM38" s="216"/>
      <c r="EN38" s="216"/>
      <c r="EO38" s="216"/>
      <c r="EP38" s="216"/>
      <c r="EQ38" s="216"/>
      <c r="ER38" s="216"/>
      <c r="ES38" s="216"/>
      <c r="ET38" s="216"/>
      <c r="EU38" s="216"/>
      <c r="EV38" s="216"/>
      <c r="EW38" s="216"/>
      <c r="EX38" s="216"/>
      <c r="EY38" s="216"/>
      <c r="EZ38" s="216"/>
      <c r="FA38" s="216"/>
      <c r="FB38" s="216"/>
      <c r="FC38" s="216"/>
      <c r="FD38" s="216"/>
      <c r="FE38" s="218"/>
      <c r="FF38" s="60">
        <f t="shared" si="16"/>
        <v>1</v>
      </c>
      <c r="FG38" s="60"/>
    </row>
    <row r="39" spans="1:163" s="146" customFormat="1" ht="20.100000000000001" customHeight="1" x14ac:dyDescent="0.25">
      <c r="A39" s="251" t="str">
        <f>'key dates'!A19</f>
        <v>INITIAL PHASE BUILDING WORK</v>
      </c>
      <c r="B39" s="264"/>
      <c r="C39" s="199">
        <f>'key dates'!D19</f>
        <v>16</v>
      </c>
      <c r="D39" s="273"/>
      <c r="E39" s="211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3"/>
      <c r="BA39" s="211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3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4"/>
      <c r="FF39" s="145">
        <f t="shared" si="16"/>
        <v>0</v>
      </c>
      <c r="FG39" s="145"/>
    </row>
    <row r="40" spans="1:163" s="1" customFormat="1" ht="20.100000000000001" customHeight="1" x14ac:dyDescent="0.25">
      <c r="A40" s="250" t="str">
        <f>'key dates'!A20</f>
        <v>INITIAL PHASE SITE WORK</v>
      </c>
      <c r="B40" s="263"/>
      <c r="C40" s="198">
        <f>'key dates'!D20</f>
        <v>16</v>
      </c>
      <c r="D40" s="273"/>
      <c r="E40" s="215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7"/>
      <c r="BA40" s="215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6"/>
      <c r="BQ40" s="216"/>
      <c r="BR40" s="216"/>
      <c r="BS40" s="216"/>
      <c r="BT40" s="216"/>
      <c r="BU40" s="216"/>
      <c r="BV40" s="216"/>
      <c r="BW40" s="216"/>
      <c r="BX40" s="216"/>
      <c r="BY40" s="216"/>
      <c r="BZ40" s="216"/>
      <c r="CA40" s="216"/>
      <c r="CB40" s="216"/>
      <c r="CC40" s="216"/>
      <c r="CD40" s="216"/>
      <c r="CE40" s="216"/>
      <c r="CF40" s="216"/>
      <c r="CG40" s="216"/>
      <c r="CH40" s="216"/>
      <c r="CI40" s="216"/>
      <c r="CJ40" s="216"/>
      <c r="CK40" s="216"/>
      <c r="CL40" s="216"/>
      <c r="CM40" s="216"/>
      <c r="CN40" s="216"/>
      <c r="CO40" s="216"/>
      <c r="CP40" s="216"/>
      <c r="CQ40" s="216"/>
      <c r="CR40" s="216"/>
      <c r="CS40" s="216"/>
      <c r="CT40" s="216"/>
      <c r="CU40" s="216"/>
      <c r="CV40" s="216"/>
      <c r="CW40" s="216"/>
      <c r="CX40" s="216"/>
      <c r="CY40" s="216"/>
      <c r="CZ40" s="217"/>
      <c r="DA40" s="216"/>
      <c r="DB40" s="216"/>
      <c r="DC40" s="216"/>
      <c r="DD40" s="216"/>
      <c r="DE40" s="216"/>
      <c r="DF40" s="216"/>
      <c r="DG40" s="216"/>
      <c r="DH40" s="216"/>
      <c r="DI40" s="216"/>
      <c r="DJ40" s="216"/>
      <c r="DK40" s="216"/>
      <c r="DL40" s="216"/>
      <c r="DM40" s="216"/>
      <c r="DN40" s="216"/>
      <c r="DO40" s="216"/>
      <c r="DP40" s="216"/>
      <c r="DQ40" s="216"/>
      <c r="DR40" s="216"/>
      <c r="DS40" s="216"/>
      <c r="DT40" s="216"/>
      <c r="DU40" s="216"/>
      <c r="DV40" s="216"/>
      <c r="DW40" s="216"/>
      <c r="DX40" s="216"/>
      <c r="DY40" s="216"/>
      <c r="DZ40" s="216"/>
      <c r="EA40" s="216"/>
      <c r="EB40" s="216"/>
      <c r="EC40" s="216"/>
      <c r="ED40" s="216"/>
      <c r="EE40" s="216"/>
      <c r="EF40" s="216"/>
      <c r="EG40" s="216"/>
      <c r="EH40" s="216"/>
      <c r="EI40" s="216"/>
      <c r="EJ40" s="216"/>
      <c r="EK40" s="216"/>
      <c r="EL40" s="216"/>
      <c r="EM40" s="216"/>
      <c r="EN40" s="216"/>
      <c r="EO40" s="216"/>
      <c r="EP40" s="216"/>
      <c r="EQ40" s="216"/>
      <c r="ER40" s="216"/>
      <c r="ES40" s="216"/>
      <c r="ET40" s="216"/>
      <c r="EU40" s="216"/>
      <c r="EV40" s="216"/>
      <c r="EW40" s="216"/>
      <c r="EX40" s="216"/>
      <c r="EY40" s="216"/>
      <c r="EZ40" s="216"/>
      <c r="FA40" s="216"/>
      <c r="FB40" s="216"/>
      <c r="FC40" s="216"/>
      <c r="FD40" s="216"/>
      <c r="FE40" s="218"/>
      <c r="FF40" s="60">
        <f t="shared" si="16"/>
        <v>0</v>
      </c>
      <c r="FG40" s="60"/>
    </row>
    <row r="41" spans="1:163" s="146" customFormat="1" ht="20.100000000000001" customHeight="1" x14ac:dyDescent="0.25">
      <c r="A41" s="251" t="str">
        <f>'key dates'!A21</f>
        <v>DEPARTMENT VACATES EXISTING FACILITIES</v>
      </c>
      <c r="B41" s="264"/>
      <c r="C41" s="199">
        <f>'key dates'!D21</f>
        <v>1</v>
      </c>
      <c r="D41" s="273"/>
      <c r="E41" s="211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3"/>
      <c r="BA41" s="211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3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4"/>
      <c r="FF41" s="145">
        <f t="shared" si="16"/>
        <v>0</v>
      </c>
      <c r="FG41" s="145"/>
    </row>
    <row r="42" spans="1:163" s="1" customFormat="1" ht="20.100000000000001" customHeight="1" x14ac:dyDescent="0.25">
      <c r="A42" s="250" t="str">
        <f>'key dates'!A22</f>
        <v>ESTABLISH SECONDARY TEMPORARY FACILITIES</v>
      </c>
      <c r="B42" s="263"/>
      <c r="C42" s="198">
        <f>'key dates'!D22</f>
        <v>12</v>
      </c>
      <c r="D42" s="273"/>
      <c r="E42" s="215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7"/>
      <c r="BA42" s="215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6"/>
      <c r="BR42" s="216"/>
      <c r="BS42" s="216"/>
      <c r="BT42" s="216"/>
      <c r="BU42" s="216"/>
      <c r="BV42" s="216"/>
      <c r="BW42" s="216"/>
      <c r="BX42" s="216"/>
      <c r="BY42" s="216"/>
      <c r="BZ42" s="216"/>
      <c r="CA42" s="216"/>
      <c r="CB42" s="216"/>
      <c r="CC42" s="216"/>
      <c r="CD42" s="216"/>
      <c r="CE42" s="216"/>
      <c r="CF42" s="216"/>
      <c r="CG42" s="216"/>
      <c r="CH42" s="216"/>
      <c r="CI42" s="216"/>
      <c r="CJ42" s="216"/>
      <c r="CK42" s="216"/>
      <c r="CL42" s="216"/>
      <c r="CM42" s="216"/>
      <c r="CN42" s="216"/>
      <c r="CO42" s="216"/>
      <c r="CP42" s="216"/>
      <c r="CQ42" s="216"/>
      <c r="CR42" s="216"/>
      <c r="CS42" s="216"/>
      <c r="CT42" s="216"/>
      <c r="CU42" s="216"/>
      <c r="CV42" s="216"/>
      <c r="CW42" s="216"/>
      <c r="CX42" s="216"/>
      <c r="CY42" s="216"/>
      <c r="CZ42" s="217"/>
      <c r="DA42" s="216"/>
      <c r="DB42" s="216"/>
      <c r="DC42" s="216"/>
      <c r="DD42" s="216"/>
      <c r="DE42" s="216"/>
      <c r="DF42" s="216"/>
      <c r="DG42" s="216"/>
      <c r="DH42" s="216"/>
      <c r="DI42" s="216"/>
      <c r="DJ42" s="216"/>
      <c r="DK42" s="216"/>
      <c r="DL42" s="216"/>
      <c r="DM42" s="216"/>
      <c r="DN42" s="216"/>
      <c r="DO42" s="216"/>
      <c r="DP42" s="216"/>
      <c r="DQ42" s="216"/>
      <c r="DR42" s="216"/>
      <c r="DS42" s="216"/>
      <c r="DT42" s="216"/>
      <c r="DU42" s="216"/>
      <c r="DV42" s="216"/>
      <c r="DW42" s="216"/>
      <c r="DX42" s="216"/>
      <c r="DY42" s="216"/>
      <c r="DZ42" s="216"/>
      <c r="EA42" s="216"/>
      <c r="EB42" s="216"/>
      <c r="EC42" s="216"/>
      <c r="ED42" s="216"/>
      <c r="EE42" s="216"/>
      <c r="EF42" s="216"/>
      <c r="EG42" s="216"/>
      <c r="EH42" s="216"/>
      <c r="EI42" s="216"/>
      <c r="EJ42" s="216"/>
      <c r="EK42" s="216"/>
      <c r="EL42" s="216"/>
      <c r="EM42" s="216"/>
      <c r="EN42" s="216"/>
      <c r="EO42" s="216"/>
      <c r="EP42" s="216"/>
      <c r="EQ42" s="216"/>
      <c r="ER42" s="216"/>
      <c r="ES42" s="216"/>
      <c r="ET42" s="216"/>
      <c r="EU42" s="216"/>
      <c r="EV42" s="216"/>
      <c r="EW42" s="216"/>
      <c r="EX42" s="216"/>
      <c r="EY42" s="216"/>
      <c r="EZ42" s="216"/>
      <c r="FA42" s="216"/>
      <c r="FB42" s="216"/>
      <c r="FC42" s="216"/>
      <c r="FD42" s="216"/>
      <c r="FE42" s="218"/>
      <c r="FF42" s="60">
        <f t="shared" si="16"/>
        <v>0</v>
      </c>
      <c r="FG42" s="60"/>
    </row>
    <row r="43" spans="1:163" s="146" customFormat="1" ht="20.100000000000001" customHeight="1" x14ac:dyDescent="0.25">
      <c r="A43" s="251" t="str">
        <f>'key dates'!A23</f>
        <v>SUMMER PHASE BUILDING WORK</v>
      </c>
      <c r="B43" s="264"/>
      <c r="C43" s="199">
        <f>'key dates'!D23</f>
        <v>16</v>
      </c>
      <c r="D43" s="273"/>
      <c r="E43" s="211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3"/>
      <c r="BA43" s="211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3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4"/>
      <c r="FF43" s="145">
        <f t="shared" si="16"/>
        <v>0</v>
      </c>
      <c r="FG43" s="145"/>
    </row>
    <row r="44" spans="1:163" s="1" customFormat="1" ht="20.100000000000001" customHeight="1" x14ac:dyDescent="0.25">
      <c r="A44" s="250" t="str">
        <f>'key dates'!A24</f>
        <v>SUMMER PHASE SITE WORK</v>
      </c>
      <c r="B44" s="263"/>
      <c r="C44" s="198">
        <f>'key dates'!D24</f>
        <v>16</v>
      </c>
      <c r="D44" s="273"/>
      <c r="E44" s="215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7"/>
      <c r="BA44" s="215"/>
      <c r="BB44" s="216"/>
      <c r="BC44" s="216"/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6"/>
      <c r="BQ44" s="216"/>
      <c r="BR44" s="216"/>
      <c r="BS44" s="216"/>
      <c r="BT44" s="216"/>
      <c r="BU44" s="216"/>
      <c r="BV44" s="216"/>
      <c r="BW44" s="216"/>
      <c r="BX44" s="216"/>
      <c r="BY44" s="216"/>
      <c r="BZ44" s="216"/>
      <c r="CA44" s="216"/>
      <c r="CB44" s="216"/>
      <c r="CC44" s="216"/>
      <c r="CD44" s="216"/>
      <c r="CE44" s="216"/>
      <c r="CF44" s="216"/>
      <c r="CG44" s="216"/>
      <c r="CH44" s="216"/>
      <c r="CI44" s="216"/>
      <c r="CJ44" s="216"/>
      <c r="CK44" s="216"/>
      <c r="CL44" s="216"/>
      <c r="CM44" s="216"/>
      <c r="CN44" s="216"/>
      <c r="CO44" s="216"/>
      <c r="CP44" s="216"/>
      <c r="CQ44" s="216"/>
      <c r="CR44" s="216"/>
      <c r="CS44" s="216"/>
      <c r="CT44" s="216"/>
      <c r="CU44" s="216"/>
      <c r="CV44" s="216"/>
      <c r="CW44" s="216"/>
      <c r="CX44" s="216"/>
      <c r="CY44" s="216"/>
      <c r="CZ44" s="217"/>
      <c r="DA44" s="216"/>
      <c r="DB44" s="216"/>
      <c r="DC44" s="216"/>
      <c r="DD44" s="216"/>
      <c r="DE44" s="216"/>
      <c r="DF44" s="216"/>
      <c r="DG44" s="216"/>
      <c r="DH44" s="216"/>
      <c r="DI44" s="216"/>
      <c r="DJ44" s="216"/>
      <c r="DK44" s="216"/>
      <c r="DL44" s="216"/>
      <c r="DM44" s="216"/>
      <c r="DN44" s="216"/>
      <c r="DO44" s="216"/>
      <c r="DP44" s="216"/>
      <c r="DQ44" s="216"/>
      <c r="DR44" s="216"/>
      <c r="DS44" s="216"/>
      <c r="DT44" s="216"/>
      <c r="DU44" s="216"/>
      <c r="DV44" s="216"/>
      <c r="DW44" s="216"/>
      <c r="DX44" s="216"/>
      <c r="DY44" s="216"/>
      <c r="DZ44" s="216"/>
      <c r="EA44" s="216"/>
      <c r="EB44" s="216"/>
      <c r="EC44" s="216"/>
      <c r="ED44" s="216"/>
      <c r="EE44" s="216"/>
      <c r="EF44" s="216"/>
      <c r="EG44" s="216"/>
      <c r="EH44" s="216"/>
      <c r="EI44" s="216"/>
      <c r="EJ44" s="216"/>
      <c r="EK44" s="216"/>
      <c r="EL44" s="216"/>
      <c r="EM44" s="216"/>
      <c r="EN44" s="216"/>
      <c r="EO44" s="216"/>
      <c r="EP44" s="216"/>
      <c r="EQ44" s="216"/>
      <c r="ER44" s="216"/>
      <c r="ES44" s="216"/>
      <c r="ET44" s="216"/>
      <c r="EU44" s="216"/>
      <c r="EV44" s="216"/>
      <c r="EW44" s="216"/>
      <c r="EX44" s="216"/>
      <c r="EY44" s="216"/>
      <c r="EZ44" s="216"/>
      <c r="FA44" s="216"/>
      <c r="FB44" s="216"/>
      <c r="FC44" s="216"/>
      <c r="FD44" s="216"/>
      <c r="FE44" s="218"/>
      <c r="FF44" s="60">
        <f t="shared" si="16"/>
        <v>0</v>
      </c>
      <c r="FG44" s="60"/>
    </row>
    <row r="45" spans="1:163" s="146" customFormat="1" ht="20.100000000000001" customHeight="1" x14ac:dyDescent="0.25">
      <c r="A45" s="251" t="str">
        <f>'key dates'!A25</f>
        <v>WINTER PHASE BUILDING WORK</v>
      </c>
      <c r="B45" s="264"/>
      <c r="C45" s="199">
        <f>'key dates'!D25</f>
        <v>23</v>
      </c>
      <c r="D45" s="273"/>
      <c r="E45" s="211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3"/>
      <c r="BA45" s="211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3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4"/>
      <c r="FF45" s="145">
        <f t="shared" si="16"/>
        <v>0</v>
      </c>
      <c r="FG45" s="145"/>
    </row>
    <row r="46" spans="1:163" s="1" customFormat="1" ht="20.100000000000001" customHeight="1" x14ac:dyDescent="0.25">
      <c r="A46" s="250" t="str">
        <f>'key dates'!A26</f>
        <v>WINTER PHASE SITE WORK</v>
      </c>
      <c r="B46" s="263"/>
      <c r="C46" s="198">
        <f>'key dates'!D26</f>
        <v>23</v>
      </c>
      <c r="D46" s="273"/>
      <c r="E46" s="215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7"/>
      <c r="BA46" s="215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6"/>
      <c r="BQ46" s="216"/>
      <c r="BR46" s="216"/>
      <c r="BS46" s="216"/>
      <c r="BT46" s="216"/>
      <c r="BU46" s="216"/>
      <c r="BV46" s="216"/>
      <c r="BW46" s="216"/>
      <c r="BX46" s="216"/>
      <c r="BY46" s="216"/>
      <c r="BZ46" s="216"/>
      <c r="CA46" s="216"/>
      <c r="CB46" s="216"/>
      <c r="CC46" s="216"/>
      <c r="CD46" s="216"/>
      <c r="CE46" s="216"/>
      <c r="CF46" s="216"/>
      <c r="CG46" s="216"/>
      <c r="CH46" s="216"/>
      <c r="CI46" s="216"/>
      <c r="CJ46" s="216"/>
      <c r="CK46" s="216"/>
      <c r="CL46" s="216"/>
      <c r="CM46" s="216"/>
      <c r="CN46" s="216"/>
      <c r="CO46" s="216"/>
      <c r="CP46" s="216"/>
      <c r="CQ46" s="216"/>
      <c r="CR46" s="216"/>
      <c r="CS46" s="216"/>
      <c r="CT46" s="216"/>
      <c r="CU46" s="216"/>
      <c r="CV46" s="216"/>
      <c r="CW46" s="216"/>
      <c r="CX46" s="216"/>
      <c r="CY46" s="216"/>
      <c r="CZ46" s="217"/>
      <c r="DA46" s="216"/>
      <c r="DB46" s="216"/>
      <c r="DC46" s="216"/>
      <c r="DD46" s="216"/>
      <c r="DE46" s="216"/>
      <c r="DF46" s="216"/>
      <c r="DG46" s="216"/>
      <c r="DH46" s="216"/>
      <c r="DI46" s="216"/>
      <c r="DJ46" s="216"/>
      <c r="DK46" s="216"/>
      <c r="DL46" s="216"/>
      <c r="DM46" s="216"/>
      <c r="DN46" s="216"/>
      <c r="DO46" s="216"/>
      <c r="DP46" s="216"/>
      <c r="DQ46" s="216"/>
      <c r="DR46" s="216"/>
      <c r="DS46" s="216"/>
      <c r="DT46" s="216"/>
      <c r="DU46" s="216"/>
      <c r="DV46" s="216"/>
      <c r="DW46" s="216"/>
      <c r="DX46" s="216"/>
      <c r="DY46" s="216"/>
      <c r="DZ46" s="216"/>
      <c r="EA46" s="216"/>
      <c r="EB46" s="216"/>
      <c r="EC46" s="216"/>
      <c r="ED46" s="216"/>
      <c r="EE46" s="216"/>
      <c r="EF46" s="216"/>
      <c r="EG46" s="216"/>
      <c r="EH46" s="216"/>
      <c r="EI46" s="216"/>
      <c r="EJ46" s="216"/>
      <c r="EK46" s="216"/>
      <c r="EL46" s="216"/>
      <c r="EM46" s="216"/>
      <c r="EN46" s="216"/>
      <c r="EO46" s="216"/>
      <c r="EP46" s="216"/>
      <c r="EQ46" s="216"/>
      <c r="ER46" s="216"/>
      <c r="ES46" s="216"/>
      <c r="ET46" s="216"/>
      <c r="EU46" s="216"/>
      <c r="EV46" s="216"/>
      <c r="EW46" s="216"/>
      <c r="EX46" s="216"/>
      <c r="EY46" s="216"/>
      <c r="EZ46" s="216"/>
      <c r="FA46" s="216"/>
      <c r="FB46" s="216"/>
      <c r="FC46" s="216"/>
      <c r="FD46" s="216"/>
      <c r="FE46" s="218"/>
      <c r="FF46" s="60">
        <f t="shared" si="16"/>
        <v>0</v>
      </c>
      <c r="FG46" s="60"/>
    </row>
    <row r="47" spans="1:163" s="146" customFormat="1" ht="20.100000000000001" customHeight="1" x14ac:dyDescent="0.25">
      <c r="A47" s="251" t="str">
        <f>'key dates'!A27</f>
        <v>FINAL PHASE BUILDING WORK</v>
      </c>
      <c r="B47" s="264"/>
      <c r="C47" s="199">
        <f>'key dates'!D27</f>
        <v>13</v>
      </c>
      <c r="D47" s="273"/>
      <c r="E47" s="211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12"/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3"/>
      <c r="BA47" s="211"/>
      <c r="BB47" s="212"/>
      <c r="BC47" s="212"/>
      <c r="BD47" s="212"/>
      <c r="BE47" s="212"/>
      <c r="BF47" s="212"/>
      <c r="BG47" s="212"/>
      <c r="BH47" s="212"/>
      <c r="BI47" s="212"/>
      <c r="BJ47" s="212"/>
      <c r="BK47" s="212"/>
      <c r="BL47" s="212"/>
      <c r="BM47" s="212"/>
      <c r="BN47" s="212"/>
      <c r="BO47" s="212"/>
      <c r="BP47" s="212"/>
      <c r="BQ47" s="212"/>
      <c r="BR47" s="212"/>
      <c r="BS47" s="212"/>
      <c r="BT47" s="212"/>
      <c r="BU47" s="212"/>
      <c r="BV47" s="212"/>
      <c r="BW47" s="212"/>
      <c r="BX47" s="212"/>
      <c r="BY47" s="212"/>
      <c r="BZ47" s="212"/>
      <c r="CA47" s="212"/>
      <c r="CB47" s="212"/>
      <c r="CC47" s="212"/>
      <c r="CD47" s="212"/>
      <c r="CE47" s="212"/>
      <c r="CF47" s="212"/>
      <c r="CG47" s="212"/>
      <c r="CH47" s="212"/>
      <c r="CI47" s="212"/>
      <c r="CJ47" s="212"/>
      <c r="CK47" s="212"/>
      <c r="CL47" s="212"/>
      <c r="CM47" s="212"/>
      <c r="CN47" s="212"/>
      <c r="CO47" s="212"/>
      <c r="CP47" s="212"/>
      <c r="CQ47" s="212"/>
      <c r="CR47" s="212"/>
      <c r="CS47" s="212"/>
      <c r="CT47" s="212"/>
      <c r="CU47" s="212"/>
      <c r="CV47" s="212"/>
      <c r="CW47" s="212"/>
      <c r="CX47" s="212"/>
      <c r="CY47" s="212"/>
      <c r="CZ47" s="213"/>
      <c r="DA47" s="212"/>
      <c r="DB47" s="212"/>
      <c r="DC47" s="212"/>
      <c r="DD47" s="212"/>
      <c r="DE47" s="212"/>
      <c r="DF47" s="212"/>
      <c r="DG47" s="212"/>
      <c r="DH47" s="212"/>
      <c r="DI47" s="212"/>
      <c r="DJ47" s="212"/>
      <c r="DK47" s="212"/>
      <c r="DL47" s="212"/>
      <c r="DM47" s="212"/>
      <c r="DN47" s="212"/>
      <c r="DO47" s="212"/>
      <c r="DP47" s="212"/>
      <c r="DQ47" s="212"/>
      <c r="DR47" s="212"/>
      <c r="DS47" s="212"/>
      <c r="DT47" s="212"/>
      <c r="DU47" s="212"/>
      <c r="DV47" s="212"/>
      <c r="DW47" s="212"/>
      <c r="DX47" s="212"/>
      <c r="DY47" s="212"/>
      <c r="DZ47" s="212"/>
      <c r="EA47" s="212"/>
      <c r="EB47" s="212"/>
      <c r="EC47" s="212"/>
      <c r="ED47" s="212"/>
      <c r="EE47" s="212"/>
      <c r="EF47" s="212"/>
      <c r="EG47" s="212"/>
      <c r="EH47" s="212"/>
      <c r="EI47" s="212"/>
      <c r="EJ47" s="212"/>
      <c r="EK47" s="212"/>
      <c r="EL47" s="212"/>
      <c r="EM47" s="212"/>
      <c r="EN47" s="212"/>
      <c r="EO47" s="212"/>
      <c r="EP47" s="212"/>
      <c r="EQ47" s="212"/>
      <c r="ER47" s="212"/>
      <c r="ES47" s="212"/>
      <c r="ET47" s="212"/>
      <c r="EU47" s="212"/>
      <c r="EV47" s="212"/>
      <c r="EW47" s="212"/>
      <c r="EX47" s="212"/>
      <c r="EY47" s="212"/>
      <c r="EZ47" s="212"/>
      <c r="FA47" s="212"/>
      <c r="FB47" s="212"/>
      <c r="FC47" s="212"/>
      <c r="FD47" s="212"/>
      <c r="FE47" s="214"/>
      <c r="FF47" s="145">
        <f t="shared" si="16"/>
        <v>0</v>
      </c>
      <c r="FG47" s="145"/>
    </row>
    <row r="48" spans="1:163" s="1" customFormat="1" ht="20.100000000000001" customHeight="1" x14ac:dyDescent="0.25">
      <c r="A48" s="250" t="str">
        <f>'key dates'!A28</f>
        <v>FINAL PHASE SITE WORK</v>
      </c>
      <c r="B48" s="263"/>
      <c r="C48" s="198">
        <f>'key dates'!D28</f>
        <v>13</v>
      </c>
      <c r="D48" s="273"/>
      <c r="E48" s="215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7"/>
      <c r="BA48" s="215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6"/>
      <c r="BQ48" s="216"/>
      <c r="BR48" s="216"/>
      <c r="BS48" s="216"/>
      <c r="BT48" s="216"/>
      <c r="BU48" s="216"/>
      <c r="BV48" s="216"/>
      <c r="BW48" s="216"/>
      <c r="BX48" s="216"/>
      <c r="BY48" s="216"/>
      <c r="BZ48" s="216"/>
      <c r="CA48" s="216"/>
      <c r="CB48" s="216"/>
      <c r="CC48" s="216"/>
      <c r="CD48" s="216"/>
      <c r="CE48" s="216"/>
      <c r="CF48" s="216"/>
      <c r="CG48" s="216"/>
      <c r="CH48" s="216"/>
      <c r="CI48" s="216"/>
      <c r="CJ48" s="216"/>
      <c r="CK48" s="216"/>
      <c r="CL48" s="216"/>
      <c r="CM48" s="216"/>
      <c r="CN48" s="216"/>
      <c r="CO48" s="216"/>
      <c r="CP48" s="216"/>
      <c r="CQ48" s="216"/>
      <c r="CR48" s="216"/>
      <c r="CS48" s="216"/>
      <c r="CT48" s="216"/>
      <c r="CU48" s="216"/>
      <c r="CV48" s="216"/>
      <c r="CW48" s="216"/>
      <c r="CX48" s="216"/>
      <c r="CY48" s="216"/>
      <c r="CZ48" s="217"/>
      <c r="DA48" s="216"/>
      <c r="DB48" s="216"/>
      <c r="DC48" s="216"/>
      <c r="DD48" s="216"/>
      <c r="DE48" s="216"/>
      <c r="DF48" s="216"/>
      <c r="DG48" s="216"/>
      <c r="DH48" s="216"/>
      <c r="DI48" s="216"/>
      <c r="DJ48" s="216"/>
      <c r="DK48" s="216"/>
      <c r="DL48" s="216"/>
      <c r="DM48" s="216"/>
      <c r="DN48" s="216"/>
      <c r="DO48" s="216"/>
      <c r="DP48" s="216"/>
      <c r="DQ48" s="216"/>
      <c r="DR48" s="216"/>
      <c r="DS48" s="216"/>
      <c r="DT48" s="216"/>
      <c r="DU48" s="216"/>
      <c r="DV48" s="216"/>
      <c r="DW48" s="216"/>
      <c r="DX48" s="216"/>
      <c r="DY48" s="216"/>
      <c r="DZ48" s="216"/>
      <c r="EA48" s="216"/>
      <c r="EB48" s="216"/>
      <c r="EC48" s="216"/>
      <c r="ED48" s="216"/>
      <c r="EE48" s="216"/>
      <c r="EF48" s="216"/>
      <c r="EG48" s="216"/>
      <c r="EH48" s="216"/>
      <c r="EI48" s="216"/>
      <c r="EJ48" s="216"/>
      <c r="EK48" s="216"/>
      <c r="EL48" s="216"/>
      <c r="EM48" s="216"/>
      <c r="EN48" s="216"/>
      <c r="EO48" s="216"/>
      <c r="EP48" s="216"/>
      <c r="EQ48" s="216"/>
      <c r="ER48" s="216"/>
      <c r="ES48" s="216"/>
      <c r="ET48" s="216"/>
      <c r="EU48" s="216"/>
      <c r="EV48" s="216"/>
      <c r="EW48" s="216"/>
      <c r="EX48" s="216"/>
      <c r="EY48" s="216"/>
      <c r="EZ48" s="216"/>
      <c r="FA48" s="216"/>
      <c r="FB48" s="216"/>
      <c r="FC48" s="216"/>
      <c r="FD48" s="216"/>
      <c r="FE48" s="218"/>
      <c r="FF48" s="60">
        <f t="shared" si="16"/>
        <v>0</v>
      </c>
      <c r="FG48" s="60"/>
    </row>
    <row r="49" spans="1:163" s="146" customFormat="1" ht="20.100000000000001" customHeight="1" x14ac:dyDescent="0.25">
      <c r="A49" s="251" t="str">
        <f>'key dates'!A29</f>
        <v>SEMI-FINAL INSPECTION AND PUNCH-LISTS</v>
      </c>
      <c r="B49" s="264"/>
      <c r="C49" s="199">
        <f>'key dates'!D29</f>
        <v>2</v>
      </c>
      <c r="D49" s="273"/>
      <c r="E49" s="211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30"/>
      <c r="V49" s="230"/>
      <c r="W49" s="230"/>
      <c r="X49" s="230"/>
      <c r="Y49" s="230"/>
      <c r="Z49" s="230"/>
      <c r="AA49" s="230"/>
      <c r="AB49" s="230"/>
      <c r="AC49" s="230"/>
      <c r="AD49" s="230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3"/>
      <c r="BA49" s="211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2"/>
      <c r="BQ49" s="212"/>
      <c r="BR49" s="212"/>
      <c r="BS49" s="212"/>
      <c r="BT49" s="212"/>
      <c r="BU49" s="212"/>
      <c r="BV49" s="212"/>
      <c r="BW49" s="212"/>
      <c r="BX49" s="212"/>
      <c r="BY49" s="212"/>
      <c r="BZ49" s="212"/>
      <c r="CA49" s="212"/>
      <c r="CB49" s="212"/>
      <c r="CC49" s="212"/>
      <c r="CD49" s="212"/>
      <c r="CE49" s="212"/>
      <c r="CF49" s="212"/>
      <c r="CG49" s="212"/>
      <c r="CH49" s="212"/>
      <c r="CI49" s="212"/>
      <c r="CJ49" s="212"/>
      <c r="CK49" s="212"/>
      <c r="CL49" s="212"/>
      <c r="CM49" s="212"/>
      <c r="CN49" s="212"/>
      <c r="CO49" s="212"/>
      <c r="CP49" s="212"/>
      <c r="CQ49" s="212"/>
      <c r="CR49" s="212"/>
      <c r="CS49" s="212"/>
      <c r="CT49" s="212"/>
      <c r="CU49" s="212"/>
      <c r="CV49" s="212"/>
      <c r="CW49" s="212"/>
      <c r="CX49" s="212"/>
      <c r="CY49" s="212"/>
      <c r="CZ49" s="213"/>
      <c r="DA49" s="212"/>
      <c r="DB49" s="212"/>
      <c r="DC49" s="212"/>
      <c r="DD49" s="212"/>
      <c r="DE49" s="212"/>
      <c r="DF49" s="212"/>
      <c r="DG49" s="212"/>
      <c r="DH49" s="212"/>
      <c r="DI49" s="212"/>
      <c r="DJ49" s="212"/>
      <c r="DK49" s="212"/>
      <c r="DL49" s="212"/>
      <c r="DM49" s="212"/>
      <c r="DN49" s="212"/>
      <c r="DO49" s="212"/>
      <c r="DP49" s="212"/>
      <c r="DQ49" s="212"/>
      <c r="DR49" s="212"/>
      <c r="DS49" s="212"/>
      <c r="DT49" s="212"/>
      <c r="DU49" s="212"/>
      <c r="DV49" s="212"/>
      <c r="DW49" s="212"/>
      <c r="DX49" s="212"/>
      <c r="DY49" s="212"/>
      <c r="DZ49" s="212"/>
      <c r="EA49" s="212"/>
      <c r="EB49" s="212"/>
      <c r="EC49" s="212"/>
      <c r="ED49" s="212"/>
      <c r="EE49" s="212"/>
      <c r="EF49" s="212"/>
      <c r="EG49" s="212"/>
      <c r="EH49" s="212"/>
      <c r="EI49" s="212"/>
      <c r="EJ49" s="212"/>
      <c r="EK49" s="212"/>
      <c r="EL49" s="212"/>
      <c r="EM49" s="212"/>
      <c r="EN49" s="212"/>
      <c r="EO49" s="212"/>
      <c r="EP49" s="212"/>
      <c r="EQ49" s="212"/>
      <c r="ER49" s="212"/>
      <c r="ES49" s="212"/>
      <c r="ET49" s="212"/>
      <c r="EU49" s="212"/>
      <c r="EV49" s="212"/>
      <c r="EW49" s="212"/>
      <c r="EX49" s="212"/>
      <c r="EY49" s="212"/>
      <c r="EZ49" s="212"/>
      <c r="FA49" s="212"/>
      <c r="FB49" s="212"/>
      <c r="FC49" s="212"/>
      <c r="FD49" s="212"/>
      <c r="FE49" s="214"/>
      <c r="FF49" s="145">
        <f t="shared" si="16"/>
        <v>0</v>
      </c>
      <c r="FG49" s="145"/>
    </row>
    <row r="50" spans="1:163" s="1" customFormat="1" ht="20.100000000000001" customHeight="1" x14ac:dyDescent="0.25">
      <c r="A50" s="250" t="str">
        <f>'key dates'!A30</f>
        <v>DEPARTMENT VACATES TEMPORARY FACILITIES</v>
      </c>
      <c r="B50" s="263"/>
      <c r="C50" s="198">
        <f>'key dates'!D30</f>
        <v>1</v>
      </c>
      <c r="D50" s="273"/>
      <c r="E50" s="215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16"/>
      <c r="AF50" s="216"/>
      <c r="AG50" s="216"/>
      <c r="AH50" s="216"/>
      <c r="AI50" s="216"/>
      <c r="AJ50" s="216"/>
      <c r="AK50" s="216"/>
      <c r="AL50" s="216"/>
      <c r="AM50" s="216"/>
      <c r="AN50" s="216"/>
      <c r="AO50" s="216"/>
      <c r="AP50" s="216"/>
      <c r="AQ50" s="216"/>
      <c r="AR50" s="216"/>
      <c r="AS50" s="216"/>
      <c r="AT50" s="216"/>
      <c r="AU50" s="216"/>
      <c r="AV50" s="216"/>
      <c r="AW50" s="216"/>
      <c r="AX50" s="216"/>
      <c r="AY50" s="216"/>
      <c r="AZ50" s="217"/>
      <c r="BA50" s="215"/>
      <c r="BB50" s="216"/>
      <c r="BC50" s="216"/>
      <c r="BD50" s="216"/>
      <c r="BE50" s="216"/>
      <c r="BF50" s="216"/>
      <c r="BG50" s="216"/>
      <c r="BH50" s="216"/>
      <c r="BI50" s="216"/>
      <c r="BJ50" s="216"/>
      <c r="BK50" s="216"/>
      <c r="BL50" s="216"/>
      <c r="BM50" s="216"/>
      <c r="BN50" s="216"/>
      <c r="BO50" s="216"/>
      <c r="BP50" s="216"/>
      <c r="BQ50" s="216"/>
      <c r="BR50" s="216"/>
      <c r="BS50" s="216"/>
      <c r="BT50" s="216"/>
      <c r="BU50" s="216"/>
      <c r="BV50" s="216"/>
      <c r="BW50" s="216"/>
      <c r="BX50" s="216"/>
      <c r="BY50" s="216"/>
      <c r="BZ50" s="216"/>
      <c r="CA50" s="216"/>
      <c r="CB50" s="216"/>
      <c r="CC50" s="216"/>
      <c r="CD50" s="216"/>
      <c r="CE50" s="216"/>
      <c r="CF50" s="216"/>
      <c r="CG50" s="216"/>
      <c r="CH50" s="216"/>
      <c r="CI50" s="216"/>
      <c r="CJ50" s="216"/>
      <c r="CK50" s="216"/>
      <c r="CL50" s="216"/>
      <c r="CM50" s="216"/>
      <c r="CN50" s="216"/>
      <c r="CO50" s="216"/>
      <c r="CP50" s="216"/>
      <c r="CQ50" s="216"/>
      <c r="CR50" s="216"/>
      <c r="CS50" s="216"/>
      <c r="CT50" s="216"/>
      <c r="CU50" s="216"/>
      <c r="CV50" s="216"/>
      <c r="CW50" s="216"/>
      <c r="CX50" s="216"/>
      <c r="CY50" s="216"/>
      <c r="CZ50" s="217"/>
      <c r="DA50" s="216"/>
      <c r="DB50" s="216"/>
      <c r="DC50" s="216"/>
      <c r="DD50" s="216"/>
      <c r="DE50" s="216"/>
      <c r="DF50" s="216"/>
      <c r="DG50" s="216"/>
      <c r="DH50" s="216"/>
      <c r="DI50" s="216"/>
      <c r="DJ50" s="216"/>
      <c r="DK50" s="216"/>
      <c r="DL50" s="216"/>
      <c r="DM50" s="216"/>
      <c r="DN50" s="216"/>
      <c r="DO50" s="216"/>
      <c r="DP50" s="216"/>
      <c r="DQ50" s="216"/>
      <c r="DR50" s="216"/>
      <c r="DS50" s="216"/>
      <c r="DT50" s="216"/>
      <c r="DU50" s="216"/>
      <c r="DV50" s="216"/>
      <c r="DW50" s="216"/>
      <c r="DX50" s="216"/>
      <c r="DY50" s="216"/>
      <c r="DZ50" s="216"/>
      <c r="EA50" s="216"/>
      <c r="EB50" s="216"/>
      <c r="EC50" s="216"/>
      <c r="ED50" s="216"/>
      <c r="EE50" s="216"/>
      <c r="EF50" s="216"/>
      <c r="EG50" s="216"/>
      <c r="EH50" s="216"/>
      <c r="EI50" s="216"/>
      <c r="EJ50" s="216"/>
      <c r="EK50" s="216"/>
      <c r="EL50" s="216"/>
      <c r="EM50" s="216"/>
      <c r="EN50" s="216"/>
      <c r="EO50" s="216"/>
      <c r="EP50" s="216"/>
      <c r="EQ50" s="216"/>
      <c r="ER50" s="216"/>
      <c r="ES50" s="216"/>
      <c r="ET50" s="216"/>
      <c r="EU50" s="216"/>
      <c r="EV50" s="216"/>
      <c r="EW50" s="216"/>
      <c r="EX50" s="216"/>
      <c r="EY50" s="216"/>
      <c r="EZ50" s="216"/>
      <c r="FA50" s="216"/>
      <c r="FB50" s="216"/>
      <c r="FC50" s="216"/>
      <c r="FD50" s="216"/>
      <c r="FE50" s="218"/>
      <c r="FF50" s="60">
        <f t="shared" si="16"/>
        <v>0</v>
      </c>
      <c r="FG50" s="60"/>
    </row>
    <row r="51" spans="1:163" s="146" customFormat="1" ht="20.100000000000001" customHeight="1" x14ac:dyDescent="0.25">
      <c r="A51" s="251" t="str">
        <f>'key dates'!A31</f>
        <v>DEMOBILIZE TEMPORARY FACILITIES &amp; RESTORE SITE</v>
      </c>
      <c r="B51" s="264"/>
      <c r="C51" s="199">
        <f>'key dates'!D31</f>
        <v>1</v>
      </c>
      <c r="D51" s="273"/>
      <c r="E51" s="211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12"/>
      <c r="AF51" s="212"/>
      <c r="AG51" s="212"/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3"/>
      <c r="BA51" s="211"/>
      <c r="BB51" s="212"/>
      <c r="BC51" s="212"/>
      <c r="BD51" s="212"/>
      <c r="BE51" s="212"/>
      <c r="BF51" s="212"/>
      <c r="BG51" s="212"/>
      <c r="BH51" s="212"/>
      <c r="BI51" s="212"/>
      <c r="BJ51" s="212"/>
      <c r="BK51" s="212"/>
      <c r="BL51" s="212"/>
      <c r="BM51" s="212"/>
      <c r="BN51" s="212"/>
      <c r="BO51" s="212"/>
      <c r="BP51" s="212"/>
      <c r="BQ51" s="212"/>
      <c r="BR51" s="212"/>
      <c r="BS51" s="212"/>
      <c r="BT51" s="212"/>
      <c r="BU51" s="212"/>
      <c r="BV51" s="212"/>
      <c r="BW51" s="212"/>
      <c r="BX51" s="212"/>
      <c r="BY51" s="212"/>
      <c r="BZ51" s="212"/>
      <c r="CA51" s="212"/>
      <c r="CB51" s="212"/>
      <c r="CC51" s="212"/>
      <c r="CD51" s="212"/>
      <c r="CE51" s="212"/>
      <c r="CF51" s="212"/>
      <c r="CG51" s="212"/>
      <c r="CH51" s="212"/>
      <c r="CI51" s="212"/>
      <c r="CJ51" s="212"/>
      <c r="CK51" s="212"/>
      <c r="CL51" s="212"/>
      <c r="CM51" s="212"/>
      <c r="CN51" s="212"/>
      <c r="CO51" s="212"/>
      <c r="CP51" s="212"/>
      <c r="CQ51" s="212"/>
      <c r="CR51" s="212"/>
      <c r="CS51" s="212"/>
      <c r="CT51" s="212"/>
      <c r="CU51" s="212"/>
      <c r="CV51" s="212"/>
      <c r="CW51" s="212"/>
      <c r="CX51" s="212"/>
      <c r="CY51" s="212"/>
      <c r="CZ51" s="213"/>
      <c r="DA51" s="212"/>
      <c r="DB51" s="212"/>
      <c r="DC51" s="212"/>
      <c r="DD51" s="212"/>
      <c r="DE51" s="212"/>
      <c r="DF51" s="212"/>
      <c r="DG51" s="212"/>
      <c r="DH51" s="212"/>
      <c r="DI51" s="212"/>
      <c r="DJ51" s="212"/>
      <c r="DK51" s="212"/>
      <c r="DL51" s="212"/>
      <c r="DM51" s="212"/>
      <c r="DN51" s="212"/>
      <c r="DO51" s="212"/>
      <c r="DP51" s="212"/>
      <c r="DQ51" s="212"/>
      <c r="DR51" s="212"/>
      <c r="DS51" s="212"/>
      <c r="DT51" s="212"/>
      <c r="DU51" s="212"/>
      <c r="DV51" s="212"/>
      <c r="DW51" s="212"/>
      <c r="DX51" s="212"/>
      <c r="DY51" s="212"/>
      <c r="DZ51" s="212"/>
      <c r="EA51" s="212"/>
      <c r="EB51" s="212"/>
      <c r="EC51" s="212"/>
      <c r="ED51" s="212"/>
      <c r="EE51" s="212"/>
      <c r="EF51" s="212"/>
      <c r="EG51" s="212"/>
      <c r="EH51" s="212"/>
      <c r="EI51" s="212"/>
      <c r="EJ51" s="212"/>
      <c r="EK51" s="212"/>
      <c r="EL51" s="212"/>
      <c r="EM51" s="212"/>
      <c r="EN51" s="212"/>
      <c r="EO51" s="212"/>
      <c r="EP51" s="212"/>
      <c r="EQ51" s="212"/>
      <c r="ER51" s="212"/>
      <c r="ES51" s="212"/>
      <c r="ET51" s="212"/>
      <c r="EU51" s="212"/>
      <c r="EV51" s="212"/>
      <c r="EW51" s="212"/>
      <c r="EX51" s="212"/>
      <c r="EY51" s="212"/>
      <c r="EZ51" s="212"/>
      <c r="FA51" s="212"/>
      <c r="FB51" s="212"/>
      <c r="FC51" s="212"/>
      <c r="FD51" s="212"/>
      <c r="FE51" s="214"/>
      <c r="FF51" s="145">
        <f t="shared" si="16"/>
        <v>0</v>
      </c>
      <c r="FG51" s="145"/>
    </row>
    <row r="52" spans="1:163" s="1" customFormat="1" ht="20.100000000000001" customHeight="1" x14ac:dyDescent="0.25">
      <c r="A52" s="250" t="str">
        <f>'key dates'!A32</f>
        <v>CLOSEOUT DOCUMENTS</v>
      </c>
      <c r="B52" s="263"/>
      <c r="C52" s="198">
        <f>'key dates'!D32</f>
        <v>1</v>
      </c>
      <c r="D52" s="273"/>
      <c r="E52" s="215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16"/>
      <c r="AF52" s="216"/>
      <c r="AG52" s="216"/>
      <c r="AH52" s="216"/>
      <c r="AI52" s="216"/>
      <c r="AJ52" s="216"/>
      <c r="AK52" s="216"/>
      <c r="AL52" s="216"/>
      <c r="AM52" s="216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7"/>
      <c r="BA52" s="215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6"/>
      <c r="BQ52" s="216"/>
      <c r="BR52" s="216"/>
      <c r="BS52" s="216"/>
      <c r="BT52" s="216"/>
      <c r="BU52" s="216"/>
      <c r="BV52" s="216"/>
      <c r="BW52" s="216"/>
      <c r="BX52" s="216"/>
      <c r="BY52" s="216"/>
      <c r="BZ52" s="216"/>
      <c r="CA52" s="216"/>
      <c r="CB52" s="216"/>
      <c r="CC52" s="216"/>
      <c r="CD52" s="216"/>
      <c r="CE52" s="216"/>
      <c r="CF52" s="216"/>
      <c r="CG52" s="216"/>
      <c r="CH52" s="216"/>
      <c r="CI52" s="216"/>
      <c r="CJ52" s="216"/>
      <c r="CK52" s="216"/>
      <c r="CL52" s="216"/>
      <c r="CM52" s="216"/>
      <c r="CN52" s="216"/>
      <c r="CO52" s="216"/>
      <c r="CP52" s="216"/>
      <c r="CQ52" s="216"/>
      <c r="CR52" s="216"/>
      <c r="CS52" s="216"/>
      <c r="CT52" s="216"/>
      <c r="CU52" s="216"/>
      <c r="CV52" s="216"/>
      <c r="CW52" s="216"/>
      <c r="CX52" s="216"/>
      <c r="CY52" s="216"/>
      <c r="CZ52" s="217"/>
      <c r="DA52" s="216"/>
      <c r="DB52" s="216"/>
      <c r="DC52" s="216"/>
      <c r="DD52" s="216"/>
      <c r="DE52" s="216"/>
      <c r="DF52" s="216"/>
      <c r="DG52" s="216"/>
      <c r="DH52" s="216"/>
      <c r="DI52" s="216"/>
      <c r="DJ52" s="216"/>
      <c r="DK52" s="216"/>
      <c r="DL52" s="216"/>
      <c r="DM52" s="216"/>
      <c r="DN52" s="216"/>
      <c r="DO52" s="216"/>
      <c r="DP52" s="216"/>
      <c r="DQ52" s="216"/>
      <c r="DR52" s="216"/>
      <c r="DS52" s="216"/>
      <c r="DT52" s="216"/>
      <c r="DU52" s="216"/>
      <c r="DV52" s="216"/>
      <c r="DW52" s="216"/>
      <c r="DX52" s="216"/>
      <c r="DY52" s="216"/>
      <c r="DZ52" s="216"/>
      <c r="EA52" s="216"/>
      <c r="EB52" s="216"/>
      <c r="EC52" s="216"/>
      <c r="ED52" s="216"/>
      <c r="EE52" s="216"/>
      <c r="EF52" s="216"/>
      <c r="EG52" s="216"/>
      <c r="EH52" s="216"/>
      <c r="EI52" s="216"/>
      <c r="EJ52" s="216"/>
      <c r="EK52" s="216"/>
      <c r="EL52" s="216"/>
      <c r="EM52" s="216"/>
      <c r="EN52" s="216"/>
      <c r="EO52" s="216"/>
      <c r="EP52" s="216"/>
      <c r="EQ52" s="216"/>
      <c r="ER52" s="216"/>
      <c r="ES52" s="216"/>
      <c r="ET52" s="216"/>
      <c r="EU52" s="216"/>
      <c r="EV52" s="216"/>
      <c r="EW52" s="216"/>
      <c r="EX52" s="216"/>
      <c r="EY52" s="216"/>
      <c r="EZ52" s="216"/>
      <c r="FA52" s="216"/>
      <c r="FB52" s="216"/>
      <c r="FC52" s="216"/>
      <c r="FD52" s="216"/>
      <c r="FE52" s="218"/>
      <c r="FF52" s="60">
        <f t="shared" si="16"/>
        <v>0</v>
      </c>
      <c r="FG52" s="60"/>
    </row>
    <row r="53" spans="1:163" s="146" customFormat="1" ht="20.100000000000001" customHeight="1" x14ac:dyDescent="0.25">
      <c r="A53" s="251">
        <f>'key dates'!A33</f>
        <v>0</v>
      </c>
      <c r="B53" s="264"/>
      <c r="C53" s="199">
        <f>'key dates'!D33</f>
        <v>0</v>
      </c>
      <c r="D53" s="273"/>
      <c r="E53" s="232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12"/>
      <c r="AF53" s="212"/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3"/>
      <c r="BA53" s="211"/>
      <c r="BB53" s="212"/>
      <c r="BC53" s="212"/>
      <c r="BD53" s="212"/>
      <c r="BE53" s="212"/>
      <c r="BF53" s="212"/>
      <c r="BG53" s="212"/>
      <c r="BH53" s="212"/>
      <c r="BI53" s="212"/>
      <c r="BJ53" s="212"/>
      <c r="BK53" s="212"/>
      <c r="BL53" s="212"/>
      <c r="BM53" s="212"/>
      <c r="BN53" s="212"/>
      <c r="BO53" s="212"/>
      <c r="BP53" s="212"/>
      <c r="BQ53" s="212"/>
      <c r="BR53" s="212"/>
      <c r="BS53" s="212"/>
      <c r="BT53" s="212"/>
      <c r="BU53" s="212"/>
      <c r="BV53" s="212"/>
      <c r="BW53" s="212"/>
      <c r="BX53" s="212"/>
      <c r="BY53" s="212"/>
      <c r="BZ53" s="212"/>
      <c r="CA53" s="212"/>
      <c r="CB53" s="212"/>
      <c r="CC53" s="212"/>
      <c r="CD53" s="212"/>
      <c r="CE53" s="212"/>
      <c r="CF53" s="212"/>
      <c r="CG53" s="212"/>
      <c r="CH53" s="212"/>
      <c r="CI53" s="212"/>
      <c r="CJ53" s="212"/>
      <c r="CK53" s="212"/>
      <c r="CL53" s="212"/>
      <c r="CM53" s="212"/>
      <c r="CN53" s="212"/>
      <c r="CO53" s="212"/>
      <c r="CP53" s="212"/>
      <c r="CQ53" s="212"/>
      <c r="CR53" s="212"/>
      <c r="CS53" s="212"/>
      <c r="CT53" s="212"/>
      <c r="CU53" s="212"/>
      <c r="CV53" s="212"/>
      <c r="CW53" s="212"/>
      <c r="CX53" s="212"/>
      <c r="CY53" s="212"/>
      <c r="CZ53" s="213"/>
      <c r="DA53" s="212"/>
      <c r="DB53" s="212"/>
      <c r="DC53" s="212"/>
      <c r="DD53" s="212"/>
      <c r="DE53" s="212"/>
      <c r="DF53" s="212"/>
      <c r="DG53" s="212"/>
      <c r="DH53" s="212"/>
      <c r="DI53" s="212"/>
      <c r="DJ53" s="212"/>
      <c r="DK53" s="212"/>
      <c r="DL53" s="212"/>
      <c r="DM53" s="212"/>
      <c r="DN53" s="212"/>
      <c r="DO53" s="212"/>
      <c r="DP53" s="212"/>
      <c r="DQ53" s="212"/>
      <c r="DR53" s="212"/>
      <c r="DS53" s="212"/>
      <c r="DT53" s="212"/>
      <c r="DU53" s="212"/>
      <c r="DV53" s="212"/>
      <c r="DW53" s="212"/>
      <c r="DX53" s="212"/>
      <c r="DY53" s="212"/>
      <c r="DZ53" s="212"/>
      <c r="EA53" s="212"/>
      <c r="EB53" s="212"/>
      <c r="EC53" s="212"/>
      <c r="ED53" s="212"/>
      <c r="EE53" s="212"/>
      <c r="EF53" s="212"/>
      <c r="EG53" s="212"/>
      <c r="EH53" s="212"/>
      <c r="EI53" s="212"/>
      <c r="EJ53" s="212"/>
      <c r="EK53" s="212"/>
      <c r="EL53" s="212"/>
      <c r="EM53" s="212"/>
      <c r="EN53" s="212"/>
      <c r="EO53" s="212"/>
      <c r="EP53" s="212"/>
      <c r="EQ53" s="212"/>
      <c r="ER53" s="212"/>
      <c r="ES53" s="212"/>
      <c r="ET53" s="212"/>
      <c r="EU53" s="212"/>
      <c r="EV53" s="212"/>
      <c r="EW53" s="212"/>
      <c r="EX53" s="212"/>
      <c r="EY53" s="212"/>
      <c r="EZ53" s="212"/>
      <c r="FA53" s="212"/>
      <c r="FB53" s="212"/>
      <c r="FC53" s="212"/>
      <c r="FD53" s="212"/>
      <c r="FE53" s="214"/>
      <c r="FF53" s="145">
        <f t="shared" si="16"/>
        <v>0</v>
      </c>
      <c r="FG53" s="145"/>
    </row>
    <row r="54" spans="1:163" s="1" customFormat="1" ht="20.100000000000001" customHeight="1" x14ac:dyDescent="0.25">
      <c r="A54" s="250">
        <f>'key dates'!A34</f>
        <v>0</v>
      </c>
      <c r="B54" s="263"/>
      <c r="C54" s="198">
        <f>'key dates'!D34</f>
        <v>0</v>
      </c>
      <c r="D54" s="273"/>
      <c r="E54" s="234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29"/>
      <c r="V54" s="229"/>
      <c r="W54" s="229"/>
      <c r="X54" s="229"/>
      <c r="Y54" s="229"/>
      <c r="Z54" s="229"/>
      <c r="AA54" s="229"/>
      <c r="AB54" s="229"/>
      <c r="AC54" s="229"/>
      <c r="AD54" s="229"/>
      <c r="AE54" s="216"/>
      <c r="AF54" s="216"/>
      <c r="AG54" s="216"/>
      <c r="AH54" s="216"/>
      <c r="AI54" s="216"/>
      <c r="AJ54" s="216"/>
      <c r="AK54" s="216"/>
      <c r="AL54" s="216"/>
      <c r="AM54" s="216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16"/>
      <c r="AY54" s="216"/>
      <c r="AZ54" s="217"/>
      <c r="BA54" s="215"/>
      <c r="BB54" s="216"/>
      <c r="BC54" s="216"/>
      <c r="BD54" s="216"/>
      <c r="BE54" s="216"/>
      <c r="BF54" s="216"/>
      <c r="BG54" s="216"/>
      <c r="BH54" s="216"/>
      <c r="BI54" s="216"/>
      <c r="BJ54" s="216"/>
      <c r="BK54" s="216"/>
      <c r="BL54" s="216"/>
      <c r="BM54" s="216"/>
      <c r="BN54" s="216"/>
      <c r="BO54" s="216"/>
      <c r="BP54" s="216"/>
      <c r="BQ54" s="216"/>
      <c r="BR54" s="216"/>
      <c r="BS54" s="216"/>
      <c r="BT54" s="216"/>
      <c r="BU54" s="216"/>
      <c r="BV54" s="216"/>
      <c r="BW54" s="216"/>
      <c r="BX54" s="216"/>
      <c r="BY54" s="216"/>
      <c r="BZ54" s="216"/>
      <c r="CA54" s="216"/>
      <c r="CB54" s="216"/>
      <c r="CC54" s="216"/>
      <c r="CD54" s="216"/>
      <c r="CE54" s="216"/>
      <c r="CF54" s="216"/>
      <c r="CG54" s="216"/>
      <c r="CH54" s="216"/>
      <c r="CI54" s="216"/>
      <c r="CJ54" s="216"/>
      <c r="CK54" s="216"/>
      <c r="CL54" s="216"/>
      <c r="CM54" s="216"/>
      <c r="CN54" s="216"/>
      <c r="CO54" s="216"/>
      <c r="CP54" s="216"/>
      <c r="CQ54" s="216"/>
      <c r="CR54" s="216"/>
      <c r="CS54" s="216"/>
      <c r="CT54" s="216"/>
      <c r="CU54" s="216"/>
      <c r="CV54" s="216"/>
      <c r="CW54" s="216"/>
      <c r="CX54" s="216"/>
      <c r="CY54" s="216"/>
      <c r="CZ54" s="217"/>
      <c r="DA54" s="216"/>
      <c r="DB54" s="216"/>
      <c r="DC54" s="216"/>
      <c r="DD54" s="216"/>
      <c r="DE54" s="216"/>
      <c r="DF54" s="216"/>
      <c r="DG54" s="216"/>
      <c r="DH54" s="216"/>
      <c r="DI54" s="216"/>
      <c r="DJ54" s="216"/>
      <c r="DK54" s="216"/>
      <c r="DL54" s="216"/>
      <c r="DM54" s="216"/>
      <c r="DN54" s="216"/>
      <c r="DO54" s="216"/>
      <c r="DP54" s="216"/>
      <c r="DQ54" s="216"/>
      <c r="DR54" s="216"/>
      <c r="DS54" s="216"/>
      <c r="DT54" s="216"/>
      <c r="DU54" s="216"/>
      <c r="DV54" s="216"/>
      <c r="DW54" s="216"/>
      <c r="DX54" s="216"/>
      <c r="DY54" s="216"/>
      <c r="DZ54" s="216"/>
      <c r="EA54" s="216"/>
      <c r="EB54" s="216"/>
      <c r="EC54" s="216"/>
      <c r="ED54" s="216"/>
      <c r="EE54" s="216"/>
      <c r="EF54" s="216"/>
      <c r="EG54" s="216"/>
      <c r="EH54" s="216"/>
      <c r="EI54" s="216"/>
      <c r="EJ54" s="216"/>
      <c r="EK54" s="216"/>
      <c r="EL54" s="216"/>
      <c r="EM54" s="216"/>
      <c r="EN54" s="216"/>
      <c r="EO54" s="216"/>
      <c r="EP54" s="216"/>
      <c r="EQ54" s="216"/>
      <c r="ER54" s="216"/>
      <c r="ES54" s="216"/>
      <c r="ET54" s="216"/>
      <c r="EU54" s="216"/>
      <c r="EV54" s="216"/>
      <c r="EW54" s="216"/>
      <c r="EX54" s="216"/>
      <c r="EY54" s="216"/>
      <c r="EZ54" s="216"/>
      <c r="FA54" s="216"/>
      <c r="FB54" s="216"/>
      <c r="FC54" s="216"/>
      <c r="FD54" s="216"/>
      <c r="FE54" s="218"/>
      <c r="FF54" s="60">
        <f t="shared" si="16"/>
        <v>0</v>
      </c>
      <c r="FG54" s="60"/>
    </row>
    <row r="55" spans="1:163" s="146" customFormat="1" ht="20.100000000000001" customHeight="1" x14ac:dyDescent="0.25">
      <c r="A55" s="251">
        <f>'key dates'!A35</f>
        <v>0</v>
      </c>
      <c r="B55" s="264"/>
      <c r="C55" s="199">
        <f>'key dates'!D35</f>
        <v>0</v>
      </c>
      <c r="D55" s="273"/>
      <c r="E55" s="232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0"/>
      <c r="V55" s="230"/>
      <c r="W55" s="230"/>
      <c r="X55" s="230"/>
      <c r="Y55" s="230"/>
      <c r="Z55" s="230"/>
      <c r="AA55" s="230"/>
      <c r="AB55" s="230"/>
      <c r="AC55" s="230"/>
      <c r="AD55" s="230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3"/>
      <c r="BA55" s="211"/>
      <c r="BB55" s="212"/>
      <c r="BC55" s="212"/>
      <c r="BD55" s="212"/>
      <c r="BE55" s="212"/>
      <c r="BF55" s="212"/>
      <c r="BG55" s="212"/>
      <c r="BH55" s="212"/>
      <c r="BI55" s="212"/>
      <c r="BJ55" s="212"/>
      <c r="BK55" s="212"/>
      <c r="BL55" s="212"/>
      <c r="BM55" s="212"/>
      <c r="BN55" s="212"/>
      <c r="BO55" s="212"/>
      <c r="BP55" s="212"/>
      <c r="BQ55" s="212"/>
      <c r="BR55" s="212"/>
      <c r="BS55" s="212"/>
      <c r="BT55" s="212"/>
      <c r="BU55" s="212"/>
      <c r="BV55" s="212"/>
      <c r="BW55" s="212"/>
      <c r="BX55" s="212"/>
      <c r="BY55" s="212"/>
      <c r="BZ55" s="212"/>
      <c r="CA55" s="212"/>
      <c r="CB55" s="212"/>
      <c r="CC55" s="212"/>
      <c r="CD55" s="212"/>
      <c r="CE55" s="212"/>
      <c r="CF55" s="212"/>
      <c r="CG55" s="212"/>
      <c r="CH55" s="212"/>
      <c r="CI55" s="212"/>
      <c r="CJ55" s="212"/>
      <c r="CK55" s="212"/>
      <c r="CL55" s="212"/>
      <c r="CM55" s="212"/>
      <c r="CN55" s="212"/>
      <c r="CO55" s="212"/>
      <c r="CP55" s="212"/>
      <c r="CQ55" s="212"/>
      <c r="CR55" s="212"/>
      <c r="CS55" s="212"/>
      <c r="CT55" s="212"/>
      <c r="CU55" s="212"/>
      <c r="CV55" s="212"/>
      <c r="CW55" s="212"/>
      <c r="CX55" s="212"/>
      <c r="CY55" s="212"/>
      <c r="CZ55" s="213"/>
      <c r="DA55" s="212"/>
      <c r="DB55" s="212"/>
      <c r="DC55" s="212"/>
      <c r="DD55" s="212"/>
      <c r="DE55" s="212"/>
      <c r="DF55" s="212"/>
      <c r="DG55" s="212"/>
      <c r="DH55" s="212"/>
      <c r="DI55" s="212"/>
      <c r="DJ55" s="212"/>
      <c r="DK55" s="212"/>
      <c r="DL55" s="212"/>
      <c r="DM55" s="212"/>
      <c r="DN55" s="212"/>
      <c r="DO55" s="212"/>
      <c r="DP55" s="212"/>
      <c r="DQ55" s="212"/>
      <c r="DR55" s="212"/>
      <c r="DS55" s="212"/>
      <c r="DT55" s="212"/>
      <c r="DU55" s="212"/>
      <c r="DV55" s="212"/>
      <c r="DW55" s="212"/>
      <c r="DX55" s="212"/>
      <c r="DY55" s="212"/>
      <c r="DZ55" s="212"/>
      <c r="EA55" s="212"/>
      <c r="EB55" s="212"/>
      <c r="EC55" s="212"/>
      <c r="ED55" s="212"/>
      <c r="EE55" s="212"/>
      <c r="EF55" s="212"/>
      <c r="EG55" s="212"/>
      <c r="EH55" s="212"/>
      <c r="EI55" s="212"/>
      <c r="EJ55" s="212"/>
      <c r="EK55" s="212"/>
      <c r="EL55" s="212"/>
      <c r="EM55" s="212"/>
      <c r="EN55" s="212"/>
      <c r="EO55" s="212"/>
      <c r="EP55" s="212"/>
      <c r="EQ55" s="212"/>
      <c r="ER55" s="212"/>
      <c r="ES55" s="212"/>
      <c r="ET55" s="212"/>
      <c r="EU55" s="212"/>
      <c r="EV55" s="212"/>
      <c r="EW55" s="212"/>
      <c r="EX55" s="212"/>
      <c r="EY55" s="212"/>
      <c r="EZ55" s="212"/>
      <c r="FA55" s="212"/>
      <c r="FB55" s="212"/>
      <c r="FC55" s="212"/>
      <c r="FD55" s="212"/>
      <c r="FE55" s="214"/>
      <c r="FF55" s="145">
        <f t="shared" si="16"/>
        <v>0</v>
      </c>
      <c r="FG55" s="145"/>
    </row>
    <row r="56" spans="1:163" s="1" customFormat="1" ht="20.100000000000001" customHeight="1" x14ac:dyDescent="0.25">
      <c r="A56" s="250">
        <f>'key dates'!A36</f>
        <v>0</v>
      </c>
      <c r="B56" s="263"/>
      <c r="C56" s="198">
        <f>'key dates'!D36</f>
        <v>0</v>
      </c>
      <c r="D56" s="273"/>
      <c r="E56" s="234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29"/>
      <c r="V56" s="229"/>
      <c r="W56" s="229"/>
      <c r="X56" s="229"/>
      <c r="Y56" s="229"/>
      <c r="Z56" s="229"/>
      <c r="AA56" s="229"/>
      <c r="AB56" s="229"/>
      <c r="AC56" s="229"/>
      <c r="AD56" s="229"/>
      <c r="AE56" s="216"/>
      <c r="AF56" s="216"/>
      <c r="AG56" s="216"/>
      <c r="AH56" s="216"/>
      <c r="AI56" s="216"/>
      <c r="AJ56" s="216"/>
      <c r="AK56" s="216"/>
      <c r="AL56" s="216"/>
      <c r="AM56" s="216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6"/>
      <c r="AY56" s="216"/>
      <c r="AZ56" s="217"/>
      <c r="BA56" s="215"/>
      <c r="BB56" s="216"/>
      <c r="BC56" s="216"/>
      <c r="BD56" s="216"/>
      <c r="BE56" s="216"/>
      <c r="BF56" s="216"/>
      <c r="BG56" s="216"/>
      <c r="BH56" s="216"/>
      <c r="BI56" s="216"/>
      <c r="BJ56" s="216"/>
      <c r="BK56" s="216"/>
      <c r="BL56" s="216"/>
      <c r="BM56" s="216"/>
      <c r="BN56" s="216"/>
      <c r="BO56" s="216"/>
      <c r="BP56" s="216"/>
      <c r="BQ56" s="216"/>
      <c r="BR56" s="216"/>
      <c r="BS56" s="216"/>
      <c r="BT56" s="216"/>
      <c r="BU56" s="216"/>
      <c r="BV56" s="216"/>
      <c r="BW56" s="216"/>
      <c r="BX56" s="216"/>
      <c r="BY56" s="216"/>
      <c r="BZ56" s="216"/>
      <c r="CA56" s="216"/>
      <c r="CB56" s="216"/>
      <c r="CC56" s="216"/>
      <c r="CD56" s="216"/>
      <c r="CE56" s="216"/>
      <c r="CF56" s="216"/>
      <c r="CG56" s="216"/>
      <c r="CH56" s="216"/>
      <c r="CI56" s="216"/>
      <c r="CJ56" s="216"/>
      <c r="CK56" s="216"/>
      <c r="CL56" s="216"/>
      <c r="CM56" s="216"/>
      <c r="CN56" s="216"/>
      <c r="CO56" s="216"/>
      <c r="CP56" s="216"/>
      <c r="CQ56" s="216"/>
      <c r="CR56" s="216"/>
      <c r="CS56" s="216"/>
      <c r="CT56" s="216"/>
      <c r="CU56" s="216"/>
      <c r="CV56" s="216"/>
      <c r="CW56" s="216"/>
      <c r="CX56" s="216"/>
      <c r="CY56" s="216"/>
      <c r="CZ56" s="217"/>
      <c r="DA56" s="216"/>
      <c r="DB56" s="216"/>
      <c r="DC56" s="216"/>
      <c r="DD56" s="216"/>
      <c r="DE56" s="216"/>
      <c r="DF56" s="216"/>
      <c r="DG56" s="216"/>
      <c r="DH56" s="216"/>
      <c r="DI56" s="216"/>
      <c r="DJ56" s="216"/>
      <c r="DK56" s="216"/>
      <c r="DL56" s="216"/>
      <c r="DM56" s="216"/>
      <c r="DN56" s="216"/>
      <c r="DO56" s="216"/>
      <c r="DP56" s="216"/>
      <c r="DQ56" s="216"/>
      <c r="DR56" s="216"/>
      <c r="DS56" s="216"/>
      <c r="DT56" s="216"/>
      <c r="DU56" s="216"/>
      <c r="DV56" s="216"/>
      <c r="DW56" s="216"/>
      <c r="DX56" s="216"/>
      <c r="DY56" s="216"/>
      <c r="DZ56" s="216"/>
      <c r="EA56" s="216"/>
      <c r="EB56" s="216"/>
      <c r="EC56" s="216"/>
      <c r="ED56" s="216"/>
      <c r="EE56" s="216"/>
      <c r="EF56" s="216"/>
      <c r="EG56" s="216"/>
      <c r="EH56" s="216"/>
      <c r="EI56" s="216"/>
      <c r="EJ56" s="216"/>
      <c r="EK56" s="216"/>
      <c r="EL56" s="216"/>
      <c r="EM56" s="216"/>
      <c r="EN56" s="216"/>
      <c r="EO56" s="216"/>
      <c r="EP56" s="216"/>
      <c r="EQ56" s="216"/>
      <c r="ER56" s="216"/>
      <c r="ES56" s="216"/>
      <c r="ET56" s="216"/>
      <c r="EU56" s="216"/>
      <c r="EV56" s="216"/>
      <c r="EW56" s="216"/>
      <c r="EX56" s="216"/>
      <c r="EY56" s="216"/>
      <c r="EZ56" s="216"/>
      <c r="FA56" s="216"/>
      <c r="FB56" s="216"/>
      <c r="FC56" s="216"/>
      <c r="FD56" s="216"/>
      <c r="FE56" s="218"/>
      <c r="FF56" s="60">
        <f t="shared" si="16"/>
        <v>0</v>
      </c>
      <c r="FG56" s="60"/>
    </row>
    <row r="57" spans="1:163" s="146" customFormat="1" ht="20.100000000000001" customHeight="1" x14ac:dyDescent="0.25">
      <c r="A57" s="251">
        <f>'key dates'!A37</f>
        <v>0</v>
      </c>
      <c r="B57" s="264"/>
      <c r="C57" s="199">
        <f>'key dates'!D37</f>
        <v>0</v>
      </c>
      <c r="D57" s="273"/>
      <c r="E57" s="211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30"/>
      <c r="V57" s="230"/>
      <c r="W57" s="230"/>
      <c r="X57" s="230"/>
      <c r="Y57" s="230"/>
      <c r="Z57" s="230"/>
      <c r="AA57" s="230"/>
      <c r="AB57" s="230"/>
      <c r="AC57" s="230"/>
      <c r="AD57" s="230"/>
      <c r="AE57" s="212"/>
      <c r="AF57" s="212"/>
      <c r="AG57" s="212"/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3"/>
      <c r="BA57" s="211"/>
      <c r="BB57" s="212"/>
      <c r="BC57" s="212"/>
      <c r="BD57" s="212"/>
      <c r="BE57" s="212"/>
      <c r="BF57" s="212"/>
      <c r="BG57" s="212"/>
      <c r="BH57" s="212"/>
      <c r="BI57" s="212"/>
      <c r="BJ57" s="212"/>
      <c r="BK57" s="212"/>
      <c r="BL57" s="212"/>
      <c r="BM57" s="212"/>
      <c r="BN57" s="212"/>
      <c r="BO57" s="212"/>
      <c r="BP57" s="212"/>
      <c r="BQ57" s="212"/>
      <c r="BR57" s="212"/>
      <c r="BS57" s="212"/>
      <c r="BT57" s="212"/>
      <c r="BU57" s="212"/>
      <c r="BV57" s="212"/>
      <c r="BW57" s="212"/>
      <c r="BX57" s="212"/>
      <c r="BY57" s="212"/>
      <c r="BZ57" s="212"/>
      <c r="CA57" s="212"/>
      <c r="CB57" s="212"/>
      <c r="CC57" s="212"/>
      <c r="CD57" s="212"/>
      <c r="CE57" s="212"/>
      <c r="CF57" s="212"/>
      <c r="CG57" s="212"/>
      <c r="CH57" s="212"/>
      <c r="CI57" s="212"/>
      <c r="CJ57" s="212"/>
      <c r="CK57" s="212"/>
      <c r="CL57" s="212"/>
      <c r="CM57" s="212"/>
      <c r="CN57" s="212"/>
      <c r="CO57" s="212"/>
      <c r="CP57" s="212"/>
      <c r="CQ57" s="212"/>
      <c r="CR57" s="212"/>
      <c r="CS57" s="212"/>
      <c r="CT57" s="212"/>
      <c r="CU57" s="212"/>
      <c r="CV57" s="212"/>
      <c r="CW57" s="212"/>
      <c r="CX57" s="212"/>
      <c r="CY57" s="212"/>
      <c r="CZ57" s="213"/>
      <c r="DA57" s="212"/>
      <c r="DB57" s="212"/>
      <c r="DC57" s="212"/>
      <c r="DD57" s="212"/>
      <c r="DE57" s="212"/>
      <c r="DF57" s="212"/>
      <c r="DG57" s="212"/>
      <c r="DH57" s="212"/>
      <c r="DI57" s="212"/>
      <c r="DJ57" s="212"/>
      <c r="DK57" s="212"/>
      <c r="DL57" s="212"/>
      <c r="DM57" s="212"/>
      <c r="DN57" s="212"/>
      <c r="DO57" s="212"/>
      <c r="DP57" s="212"/>
      <c r="DQ57" s="212"/>
      <c r="DR57" s="212"/>
      <c r="DS57" s="212"/>
      <c r="DT57" s="212"/>
      <c r="DU57" s="212"/>
      <c r="DV57" s="212"/>
      <c r="DW57" s="212"/>
      <c r="DX57" s="212"/>
      <c r="DY57" s="212"/>
      <c r="DZ57" s="212"/>
      <c r="EA57" s="212"/>
      <c r="EB57" s="212"/>
      <c r="EC57" s="212"/>
      <c r="ED57" s="212"/>
      <c r="EE57" s="212"/>
      <c r="EF57" s="212"/>
      <c r="EG57" s="212"/>
      <c r="EH57" s="212"/>
      <c r="EI57" s="212"/>
      <c r="EJ57" s="212"/>
      <c r="EK57" s="212"/>
      <c r="EL57" s="212"/>
      <c r="EM57" s="212"/>
      <c r="EN57" s="212"/>
      <c r="EO57" s="212"/>
      <c r="EP57" s="212"/>
      <c r="EQ57" s="212"/>
      <c r="ER57" s="212"/>
      <c r="ES57" s="212"/>
      <c r="ET57" s="212"/>
      <c r="EU57" s="212"/>
      <c r="EV57" s="212"/>
      <c r="EW57" s="212"/>
      <c r="EX57" s="212"/>
      <c r="EY57" s="212"/>
      <c r="EZ57" s="212"/>
      <c r="FA57" s="212"/>
      <c r="FB57" s="212"/>
      <c r="FC57" s="212"/>
      <c r="FD57" s="212"/>
      <c r="FE57" s="214"/>
      <c r="FF57" s="145">
        <f t="shared" si="16"/>
        <v>0</v>
      </c>
      <c r="FG57" s="145"/>
    </row>
    <row r="58" spans="1:163" s="1" customFormat="1" ht="20.100000000000001" customHeight="1" x14ac:dyDescent="0.25">
      <c r="A58" s="250">
        <f>'key dates'!A38</f>
        <v>0</v>
      </c>
      <c r="B58" s="263"/>
      <c r="C58" s="198">
        <f>'key dates'!D38</f>
        <v>0</v>
      </c>
      <c r="D58" s="273"/>
      <c r="E58" s="215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16"/>
      <c r="AF58" s="216"/>
      <c r="AG58" s="216"/>
      <c r="AH58" s="216"/>
      <c r="AI58" s="216"/>
      <c r="AJ58" s="216"/>
      <c r="AK58" s="216"/>
      <c r="AL58" s="216"/>
      <c r="AM58" s="216"/>
      <c r="AN58" s="216"/>
      <c r="AO58" s="216"/>
      <c r="AP58" s="216"/>
      <c r="AQ58" s="216"/>
      <c r="AR58" s="216"/>
      <c r="AS58" s="216"/>
      <c r="AT58" s="216"/>
      <c r="AU58" s="216"/>
      <c r="AV58" s="216"/>
      <c r="AW58" s="216"/>
      <c r="AX58" s="216"/>
      <c r="AY58" s="216"/>
      <c r="AZ58" s="217"/>
      <c r="BA58" s="215"/>
      <c r="BB58" s="216"/>
      <c r="BC58" s="216"/>
      <c r="BD58" s="216"/>
      <c r="BE58" s="216"/>
      <c r="BF58" s="216"/>
      <c r="BG58" s="216"/>
      <c r="BH58" s="216"/>
      <c r="BI58" s="216"/>
      <c r="BJ58" s="216"/>
      <c r="BK58" s="216"/>
      <c r="BL58" s="216"/>
      <c r="BM58" s="216"/>
      <c r="BN58" s="216"/>
      <c r="BO58" s="216"/>
      <c r="BP58" s="216"/>
      <c r="BQ58" s="216"/>
      <c r="BR58" s="216"/>
      <c r="BS58" s="216"/>
      <c r="BT58" s="216"/>
      <c r="BU58" s="216"/>
      <c r="BV58" s="216"/>
      <c r="BW58" s="216"/>
      <c r="BX58" s="216"/>
      <c r="BY58" s="216"/>
      <c r="BZ58" s="216"/>
      <c r="CA58" s="216"/>
      <c r="CB58" s="216"/>
      <c r="CC58" s="216"/>
      <c r="CD58" s="216"/>
      <c r="CE58" s="216"/>
      <c r="CF58" s="216"/>
      <c r="CG58" s="216"/>
      <c r="CH58" s="216"/>
      <c r="CI58" s="216"/>
      <c r="CJ58" s="216"/>
      <c r="CK58" s="216"/>
      <c r="CL58" s="216"/>
      <c r="CM58" s="216"/>
      <c r="CN58" s="216"/>
      <c r="CO58" s="216"/>
      <c r="CP58" s="216"/>
      <c r="CQ58" s="216"/>
      <c r="CR58" s="216"/>
      <c r="CS58" s="216"/>
      <c r="CT58" s="216"/>
      <c r="CU58" s="216"/>
      <c r="CV58" s="216"/>
      <c r="CW58" s="216"/>
      <c r="CX58" s="216"/>
      <c r="CY58" s="216"/>
      <c r="CZ58" s="217"/>
      <c r="DA58" s="216"/>
      <c r="DB58" s="216"/>
      <c r="DC58" s="216"/>
      <c r="DD58" s="216"/>
      <c r="DE58" s="216"/>
      <c r="DF58" s="216"/>
      <c r="DG58" s="216"/>
      <c r="DH58" s="216"/>
      <c r="DI58" s="216"/>
      <c r="DJ58" s="216"/>
      <c r="DK58" s="216"/>
      <c r="DL58" s="216"/>
      <c r="DM58" s="216"/>
      <c r="DN58" s="216"/>
      <c r="DO58" s="216"/>
      <c r="DP58" s="216"/>
      <c r="DQ58" s="216"/>
      <c r="DR58" s="216"/>
      <c r="DS58" s="216"/>
      <c r="DT58" s="216"/>
      <c r="DU58" s="216"/>
      <c r="DV58" s="216"/>
      <c r="DW58" s="216"/>
      <c r="DX58" s="216"/>
      <c r="DY58" s="216"/>
      <c r="DZ58" s="216"/>
      <c r="EA58" s="216"/>
      <c r="EB58" s="216"/>
      <c r="EC58" s="216"/>
      <c r="ED58" s="216"/>
      <c r="EE58" s="216"/>
      <c r="EF58" s="216"/>
      <c r="EG58" s="216"/>
      <c r="EH58" s="216"/>
      <c r="EI58" s="216"/>
      <c r="EJ58" s="216"/>
      <c r="EK58" s="216"/>
      <c r="EL58" s="216"/>
      <c r="EM58" s="216"/>
      <c r="EN58" s="216"/>
      <c r="EO58" s="216"/>
      <c r="EP58" s="216"/>
      <c r="EQ58" s="216"/>
      <c r="ER58" s="216"/>
      <c r="ES58" s="216"/>
      <c r="ET58" s="216"/>
      <c r="EU58" s="216"/>
      <c r="EV58" s="216"/>
      <c r="EW58" s="216"/>
      <c r="EX58" s="216"/>
      <c r="EY58" s="216"/>
      <c r="EZ58" s="216"/>
      <c r="FA58" s="216"/>
      <c r="FB58" s="216"/>
      <c r="FC58" s="216"/>
      <c r="FD58" s="216"/>
      <c r="FE58" s="218"/>
      <c r="FF58" s="60">
        <f t="shared" si="16"/>
        <v>0</v>
      </c>
      <c r="FG58" s="60"/>
    </row>
    <row r="59" spans="1:163" s="146" customFormat="1" ht="20.100000000000001" customHeight="1" x14ac:dyDescent="0.25">
      <c r="A59" s="251">
        <f>'key dates'!A39</f>
        <v>0</v>
      </c>
      <c r="B59" s="264"/>
      <c r="C59" s="199">
        <f>'key dates'!D39</f>
        <v>0</v>
      </c>
      <c r="D59" s="273"/>
      <c r="E59" s="211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30"/>
      <c r="V59" s="230"/>
      <c r="W59" s="230"/>
      <c r="X59" s="230"/>
      <c r="Y59" s="230"/>
      <c r="Z59" s="230"/>
      <c r="AA59" s="230"/>
      <c r="AB59" s="230"/>
      <c r="AC59" s="230"/>
      <c r="AD59" s="230"/>
      <c r="AE59" s="212"/>
      <c r="AF59" s="212"/>
      <c r="AG59" s="212"/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3"/>
      <c r="BA59" s="211"/>
      <c r="BB59" s="212"/>
      <c r="BC59" s="212"/>
      <c r="BD59" s="212"/>
      <c r="BE59" s="212"/>
      <c r="BF59" s="212"/>
      <c r="BG59" s="212"/>
      <c r="BH59" s="212"/>
      <c r="BI59" s="212"/>
      <c r="BJ59" s="212"/>
      <c r="BK59" s="212"/>
      <c r="BL59" s="212"/>
      <c r="BM59" s="212"/>
      <c r="BN59" s="212"/>
      <c r="BO59" s="212"/>
      <c r="BP59" s="212"/>
      <c r="BQ59" s="212"/>
      <c r="BR59" s="212"/>
      <c r="BS59" s="212"/>
      <c r="BT59" s="212"/>
      <c r="BU59" s="212"/>
      <c r="BV59" s="212"/>
      <c r="BW59" s="212"/>
      <c r="BX59" s="212"/>
      <c r="BY59" s="212"/>
      <c r="BZ59" s="212"/>
      <c r="CA59" s="212"/>
      <c r="CB59" s="212"/>
      <c r="CC59" s="212"/>
      <c r="CD59" s="212"/>
      <c r="CE59" s="212"/>
      <c r="CF59" s="212"/>
      <c r="CG59" s="212"/>
      <c r="CH59" s="212"/>
      <c r="CI59" s="212"/>
      <c r="CJ59" s="212"/>
      <c r="CK59" s="212"/>
      <c r="CL59" s="212"/>
      <c r="CM59" s="212"/>
      <c r="CN59" s="212"/>
      <c r="CO59" s="212"/>
      <c r="CP59" s="212"/>
      <c r="CQ59" s="212"/>
      <c r="CR59" s="212"/>
      <c r="CS59" s="212"/>
      <c r="CT59" s="212"/>
      <c r="CU59" s="212"/>
      <c r="CV59" s="212"/>
      <c r="CW59" s="212"/>
      <c r="CX59" s="212"/>
      <c r="CY59" s="212"/>
      <c r="CZ59" s="213"/>
      <c r="DA59" s="212"/>
      <c r="DB59" s="212"/>
      <c r="DC59" s="212"/>
      <c r="DD59" s="212"/>
      <c r="DE59" s="212"/>
      <c r="DF59" s="212"/>
      <c r="DG59" s="212"/>
      <c r="DH59" s="212"/>
      <c r="DI59" s="212"/>
      <c r="DJ59" s="212"/>
      <c r="DK59" s="212"/>
      <c r="DL59" s="212"/>
      <c r="DM59" s="212"/>
      <c r="DN59" s="212"/>
      <c r="DO59" s="212"/>
      <c r="DP59" s="212"/>
      <c r="DQ59" s="212"/>
      <c r="DR59" s="212"/>
      <c r="DS59" s="212"/>
      <c r="DT59" s="212"/>
      <c r="DU59" s="212"/>
      <c r="DV59" s="212"/>
      <c r="DW59" s="212"/>
      <c r="DX59" s="212"/>
      <c r="DY59" s="212"/>
      <c r="DZ59" s="212"/>
      <c r="EA59" s="212"/>
      <c r="EB59" s="212"/>
      <c r="EC59" s="212"/>
      <c r="ED59" s="212"/>
      <c r="EE59" s="212"/>
      <c r="EF59" s="212"/>
      <c r="EG59" s="212"/>
      <c r="EH59" s="212"/>
      <c r="EI59" s="212"/>
      <c r="EJ59" s="212"/>
      <c r="EK59" s="212"/>
      <c r="EL59" s="212"/>
      <c r="EM59" s="212"/>
      <c r="EN59" s="212"/>
      <c r="EO59" s="212"/>
      <c r="EP59" s="212"/>
      <c r="EQ59" s="212"/>
      <c r="ER59" s="212"/>
      <c r="ES59" s="212"/>
      <c r="ET59" s="212"/>
      <c r="EU59" s="212"/>
      <c r="EV59" s="212"/>
      <c r="EW59" s="212"/>
      <c r="EX59" s="212"/>
      <c r="EY59" s="212"/>
      <c r="EZ59" s="212"/>
      <c r="FA59" s="212"/>
      <c r="FB59" s="212"/>
      <c r="FC59" s="212"/>
      <c r="FD59" s="212"/>
      <c r="FE59" s="214"/>
      <c r="FF59" s="145">
        <f t="shared" si="16"/>
        <v>0</v>
      </c>
      <c r="FG59" s="145"/>
    </row>
    <row r="60" spans="1:163" s="1" customFormat="1" ht="20.100000000000001" customHeight="1" x14ac:dyDescent="0.25">
      <c r="A60" s="250">
        <f>'key dates'!A40</f>
        <v>0</v>
      </c>
      <c r="B60" s="263"/>
      <c r="C60" s="198">
        <f>'key dates'!D40</f>
        <v>0</v>
      </c>
      <c r="D60" s="273"/>
      <c r="E60" s="215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29"/>
      <c r="V60" s="229"/>
      <c r="W60" s="229"/>
      <c r="X60" s="229"/>
      <c r="Y60" s="229"/>
      <c r="Z60" s="229"/>
      <c r="AA60" s="229"/>
      <c r="AB60" s="229"/>
      <c r="AC60" s="229"/>
      <c r="AD60" s="229"/>
      <c r="AE60" s="216"/>
      <c r="AF60" s="216"/>
      <c r="AG60" s="216"/>
      <c r="AH60" s="216"/>
      <c r="AI60" s="216"/>
      <c r="AJ60" s="216"/>
      <c r="AK60" s="216"/>
      <c r="AL60" s="216"/>
      <c r="AM60" s="216"/>
      <c r="AN60" s="216"/>
      <c r="AO60" s="216"/>
      <c r="AP60" s="216"/>
      <c r="AQ60" s="216"/>
      <c r="AR60" s="216"/>
      <c r="AS60" s="216"/>
      <c r="AT60" s="216"/>
      <c r="AU60" s="216"/>
      <c r="AV60" s="216"/>
      <c r="AW60" s="216"/>
      <c r="AX60" s="216"/>
      <c r="AY60" s="216"/>
      <c r="AZ60" s="217"/>
      <c r="BA60" s="215"/>
      <c r="BB60" s="216"/>
      <c r="BC60" s="216"/>
      <c r="BD60" s="216"/>
      <c r="BE60" s="216"/>
      <c r="BF60" s="216"/>
      <c r="BG60" s="216"/>
      <c r="BH60" s="216"/>
      <c r="BI60" s="216"/>
      <c r="BJ60" s="216"/>
      <c r="BK60" s="216"/>
      <c r="BL60" s="216"/>
      <c r="BM60" s="216"/>
      <c r="BN60" s="216"/>
      <c r="BO60" s="216"/>
      <c r="BP60" s="216"/>
      <c r="BQ60" s="216"/>
      <c r="BR60" s="216"/>
      <c r="BS60" s="216"/>
      <c r="BT60" s="216"/>
      <c r="BU60" s="216"/>
      <c r="BV60" s="216"/>
      <c r="BW60" s="216"/>
      <c r="BX60" s="216"/>
      <c r="BY60" s="216"/>
      <c r="BZ60" s="216"/>
      <c r="CA60" s="216"/>
      <c r="CB60" s="216"/>
      <c r="CC60" s="216"/>
      <c r="CD60" s="216"/>
      <c r="CE60" s="216"/>
      <c r="CF60" s="216"/>
      <c r="CG60" s="216"/>
      <c r="CH60" s="216"/>
      <c r="CI60" s="216"/>
      <c r="CJ60" s="216"/>
      <c r="CK60" s="216"/>
      <c r="CL60" s="216"/>
      <c r="CM60" s="216"/>
      <c r="CN60" s="216"/>
      <c r="CO60" s="216"/>
      <c r="CP60" s="216"/>
      <c r="CQ60" s="216"/>
      <c r="CR60" s="216"/>
      <c r="CS60" s="216"/>
      <c r="CT60" s="216"/>
      <c r="CU60" s="216"/>
      <c r="CV60" s="216"/>
      <c r="CW60" s="216"/>
      <c r="CX60" s="216"/>
      <c r="CY60" s="216"/>
      <c r="CZ60" s="217"/>
      <c r="DA60" s="216"/>
      <c r="DB60" s="216"/>
      <c r="DC60" s="216"/>
      <c r="DD60" s="216"/>
      <c r="DE60" s="216"/>
      <c r="DF60" s="216"/>
      <c r="DG60" s="216"/>
      <c r="DH60" s="216"/>
      <c r="DI60" s="216"/>
      <c r="DJ60" s="216"/>
      <c r="DK60" s="216"/>
      <c r="DL60" s="216"/>
      <c r="DM60" s="216"/>
      <c r="DN60" s="216"/>
      <c r="DO60" s="216"/>
      <c r="DP60" s="216"/>
      <c r="DQ60" s="216"/>
      <c r="DR60" s="216"/>
      <c r="DS60" s="216"/>
      <c r="DT60" s="216"/>
      <c r="DU60" s="216"/>
      <c r="DV60" s="216"/>
      <c r="DW60" s="216"/>
      <c r="DX60" s="216"/>
      <c r="DY60" s="216"/>
      <c r="DZ60" s="216"/>
      <c r="EA60" s="216"/>
      <c r="EB60" s="216"/>
      <c r="EC60" s="216"/>
      <c r="ED60" s="216"/>
      <c r="EE60" s="216"/>
      <c r="EF60" s="216"/>
      <c r="EG60" s="216"/>
      <c r="EH60" s="216"/>
      <c r="EI60" s="216"/>
      <c r="EJ60" s="216"/>
      <c r="EK60" s="216"/>
      <c r="EL60" s="216"/>
      <c r="EM60" s="216"/>
      <c r="EN60" s="216"/>
      <c r="EO60" s="216"/>
      <c r="EP60" s="216"/>
      <c r="EQ60" s="216"/>
      <c r="ER60" s="216"/>
      <c r="ES60" s="216"/>
      <c r="ET60" s="216"/>
      <c r="EU60" s="216"/>
      <c r="EV60" s="216"/>
      <c r="EW60" s="216"/>
      <c r="EX60" s="216"/>
      <c r="EY60" s="216"/>
      <c r="EZ60" s="216"/>
      <c r="FA60" s="216"/>
      <c r="FB60" s="216"/>
      <c r="FC60" s="216"/>
      <c r="FD60" s="216"/>
      <c r="FE60" s="218"/>
      <c r="FF60" s="60">
        <f t="shared" si="16"/>
        <v>0</v>
      </c>
      <c r="FG60" s="60"/>
    </row>
    <row r="61" spans="1:163" s="146" customFormat="1" ht="20.100000000000001" customHeight="1" x14ac:dyDescent="0.25">
      <c r="A61" s="251">
        <f>'key dates'!A41</f>
        <v>0</v>
      </c>
      <c r="B61" s="264"/>
      <c r="C61" s="199">
        <f>'key dates'!D41</f>
        <v>0</v>
      </c>
      <c r="D61" s="273"/>
      <c r="E61" s="211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30"/>
      <c r="V61" s="230"/>
      <c r="W61" s="230"/>
      <c r="X61" s="230"/>
      <c r="Y61" s="230"/>
      <c r="Z61" s="230"/>
      <c r="AA61" s="230"/>
      <c r="AB61" s="230"/>
      <c r="AC61" s="230"/>
      <c r="AD61" s="230"/>
      <c r="AE61" s="212"/>
      <c r="AF61" s="212"/>
      <c r="AG61" s="212"/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3"/>
      <c r="BA61" s="211"/>
      <c r="BB61" s="212"/>
      <c r="BC61" s="212"/>
      <c r="BD61" s="212"/>
      <c r="BE61" s="212"/>
      <c r="BF61" s="212"/>
      <c r="BG61" s="212"/>
      <c r="BH61" s="212"/>
      <c r="BI61" s="212"/>
      <c r="BJ61" s="212"/>
      <c r="BK61" s="212"/>
      <c r="BL61" s="212"/>
      <c r="BM61" s="212"/>
      <c r="BN61" s="212"/>
      <c r="BO61" s="212"/>
      <c r="BP61" s="212"/>
      <c r="BQ61" s="212"/>
      <c r="BR61" s="212"/>
      <c r="BS61" s="212"/>
      <c r="BT61" s="212"/>
      <c r="BU61" s="212"/>
      <c r="BV61" s="212"/>
      <c r="BW61" s="212"/>
      <c r="BX61" s="212"/>
      <c r="BY61" s="212"/>
      <c r="BZ61" s="212"/>
      <c r="CA61" s="212"/>
      <c r="CB61" s="212"/>
      <c r="CC61" s="212"/>
      <c r="CD61" s="212"/>
      <c r="CE61" s="212"/>
      <c r="CF61" s="212"/>
      <c r="CG61" s="212"/>
      <c r="CH61" s="212"/>
      <c r="CI61" s="212"/>
      <c r="CJ61" s="212"/>
      <c r="CK61" s="212"/>
      <c r="CL61" s="212"/>
      <c r="CM61" s="212"/>
      <c r="CN61" s="212"/>
      <c r="CO61" s="212"/>
      <c r="CP61" s="212"/>
      <c r="CQ61" s="212"/>
      <c r="CR61" s="212"/>
      <c r="CS61" s="212"/>
      <c r="CT61" s="212"/>
      <c r="CU61" s="212"/>
      <c r="CV61" s="212"/>
      <c r="CW61" s="212"/>
      <c r="CX61" s="212"/>
      <c r="CY61" s="212"/>
      <c r="CZ61" s="213"/>
      <c r="DA61" s="212"/>
      <c r="DB61" s="212"/>
      <c r="DC61" s="212"/>
      <c r="DD61" s="212"/>
      <c r="DE61" s="212"/>
      <c r="DF61" s="212"/>
      <c r="DG61" s="212"/>
      <c r="DH61" s="212"/>
      <c r="DI61" s="212"/>
      <c r="DJ61" s="212"/>
      <c r="DK61" s="212"/>
      <c r="DL61" s="212"/>
      <c r="DM61" s="212"/>
      <c r="DN61" s="212"/>
      <c r="DO61" s="212"/>
      <c r="DP61" s="212"/>
      <c r="DQ61" s="212"/>
      <c r="DR61" s="212"/>
      <c r="DS61" s="212"/>
      <c r="DT61" s="212"/>
      <c r="DU61" s="212"/>
      <c r="DV61" s="212"/>
      <c r="DW61" s="212"/>
      <c r="DX61" s="212"/>
      <c r="DY61" s="212"/>
      <c r="DZ61" s="212"/>
      <c r="EA61" s="212"/>
      <c r="EB61" s="212"/>
      <c r="EC61" s="212"/>
      <c r="ED61" s="212"/>
      <c r="EE61" s="212"/>
      <c r="EF61" s="212"/>
      <c r="EG61" s="212"/>
      <c r="EH61" s="212"/>
      <c r="EI61" s="212"/>
      <c r="EJ61" s="212"/>
      <c r="EK61" s="212"/>
      <c r="EL61" s="212"/>
      <c r="EM61" s="212"/>
      <c r="EN61" s="212"/>
      <c r="EO61" s="212"/>
      <c r="EP61" s="212"/>
      <c r="EQ61" s="212"/>
      <c r="ER61" s="212"/>
      <c r="ES61" s="212"/>
      <c r="ET61" s="212"/>
      <c r="EU61" s="212"/>
      <c r="EV61" s="212"/>
      <c r="EW61" s="212"/>
      <c r="EX61" s="212"/>
      <c r="EY61" s="212"/>
      <c r="EZ61" s="212"/>
      <c r="FA61" s="212"/>
      <c r="FB61" s="212"/>
      <c r="FC61" s="212"/>
      <c r="FD61" s="212"/>
      <c r="FE61" s="214"/>
      <c r="FF61" s="145">
        <f t="shared" si="16"/>
        <v>0</v>
      </c>
      <c r="FG61" s="145"/>
    </row>
    <row r="62" spans="1:163" s="1" customFormat="1" ht="20.100000000000001" customHeight="1" x14ac:dyDescent="0.25">
      <c r="A62" s="250">
        <f>'key dates'!A42</f>
        <v>0</v>
      </c>
      <c r="B62" s="263"/>
      <c r="C62" s="198">
        <f>'key dates'!D42</f>
        <v>0</v>
      </c>
      <c r="D62" s="273"/>
      <c r="E62" s="215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29"/>
      <c r="V62" s="229"/>
      <c r="W62" s="229"/>
      <c r="X62" s="229"/>
      <c r="Y62" s="229"/>
      <c r="Z62" s="229"/>
      <c r="AA62" s="229"/>
      <c r="AB62" s="229"/>
      <c r="AC62" s="229"/>
      <c r="AD62" s="229"/>
      <c r="AE62" s="216"/>
      <c r="AF62" s="216"/>
      <c r="AG62" s="216"/>
      <c r="AH62" s="216"/>
      <c r="AI62" s="216"/>
      <c r="AJ62" s="216"/>
      <c r="AK62" s="216"/>
      <c r="AL62" s="216"/>
      <c r="AM62" s="216"/>
      <c r="AN62" s="216"/>
      <c r="AO62" s="216"/>
      <c r="AP62" s="216"/>
      <c r="AQ62" s="216"/>
      <c r="AR62" s="216"/>
      <c r="AS62" s="216"/>
      <c r="AT62" s="216"/>
      <c r="AU62" s="216"/>
      <c r="AV62" s="216"/>
      <c r="AW62" s="216"/>
      <c r="AX62" s="216"/>
      <c r="AY62" s="216"/>
      <c r="AZ62" s="217"/>
      <c r="BA62" s="215"/>
      <c r="BB62" s="216"/>
      <c r="BC62" s="216"/>
      <c r="BD62" s="216"/>
      <c r="BE62" s="216"/>
      <c r="BF62" s="216"/>
      <c r="BG62" s="216"/>
      <c r="BH62" s="216"/>
      <c r="BI62" s="216"/>
      <c r="BJ62" s="216"/>
      <c r="BK62" s="216"/>
      <c r="BL62" s="216"/>
      <c r="BM62" s="216"/>
      <c r="BN62" s="216"/>
      <c r="BO62" s="216"/>
      <c r="BP62" s="216"/>
      <c r="BQ62" s="216"/>
      <c r="BR62" s="216"/>
      <c r="BS62" s="216"/>
      <c r="BT62" s="216"/>
      <c r="BU62" s="216"/>
      <c r="BV62" s="216"/>
      <c r="BW62" s="216"/>
      <c r="BX62" s="216"/>
      <c r="BY62" s="216"/>
      <c r="BZ62" s="216"/>
      <c r="CA62" s="216"/>
      <c r="CB62" s="216"/>
      <c r="CC62" s="216"/>
      <c r="CD62" s="216"/>
      <c r="CE62" s="216"/>
      <c r="CF62" s="216"/>
      <c r="CG62" s="216"/>
      <c r="CH62" s="216"/>
      <c r="CI62" s="216"/>
      <c r="CJ62" s="216"/>
      <c r="CK62" s="216"/>
      <c r="CL62" s="216"/>
      <c r="CM62" s="216"/>
      <c r="CN62" s="216"/>
      <c r="CO62" s="216"/>
      <c r="CP62" s="216"/>
      <c r="CQ62" s="216"/>
      <c r="CR62" s="216"/>
      <c r="CS62" s="216"/>
      <c r="CT62" s="216"/>
      <c r="CU62" s="216"/>
      <c r="CV62" s="216"/>
      <c r="CW62" s="216"/>
      <c r="CX62" s="216"/>
      <c r="CY62" s="216"/>
      <c r="CZ62" s="217"/>
      <c r="DA62" s="216"/>
      <c r="DB62" s="216"/>
      <c r="DC62" s="216"/>
      <c r="DD62" s="216"/>
      <c r="DE62" s="216"/>
      <c r="DF62" s="216"/>
      <c r="DG62" s="216"/>
      <c r="DH62" s="216"/>
      <c r="DI62" s="216"/>
      <c r="DJ62" s="216"/>
      <c r="DK62" s="216"/>
      <c r="DL62" s="216"/>
      <c r="DM62" s="216"/>
      <c r="DN62" s="216"/>
      <c r="DO62" s="216"/>
      <c r="DP62" s="216"/>
      <c r="DQ62" s="216"/>
      <c r="DR62" s="216"/>
      <c r="DS62" s="216"/>
      <c r="DT62" s="216"/>
      <c r="DU62" s="216"/>
      <c r="DV62" s="216"/>
      <c r="DW62" s="216"/>
      <c r="DX62" s="216"/>
      <c r="DY62" s="216"/>
      <c r="DZ62" s="216"/>
      <c r="EA62" s="216"/>
      <c r="EB62" s="216"/>
      <c r="EC62" s="216"/>
      <c r="ED62" s="216"/>
      <c r="EE62" s="216"/>
      <c r="EF62" s="216"/>
      <c r="EG62" s="216"/>
      <c r="EH62" s="216"/>
      <c r="EI62" s="216"/>
      <c r="EJ62" s="216"/>
      <c r="EK62" s="216"/>
      <c r="EL62" s="216"/>
      <c r="EM62" s="216"/>
      <c r="EN62" s="216"/>
      <c r="EO62" s="216"/>
      <c r="EP62" s="216"/>
      <c r="EQ62" s="216"/>
      <c r="ER62" s="216"/>
      <c r="ES62" s="216"/>
      <c r="ET62" s="216"/>
      <c r="EU62" s="216"/>
      <c r="EV62" s="216"/>
      <c r="EW62" s="216"/>
      <c r="EX62" s="216"/>
      <c r="EY62" s="216"/>
      <c r="EZ62" s="216"/>
      <c r="FA62" s="216"/>
      <c r="FB62" s="216"/>
      <c r="FC62" s="216"/>
      <c r="FD62" s="216"/>
      <c r="FE62" s="218"/>
      <c r="FF62" s="60">
        <f t="shared" si="16"/>
        <v>0</v>
      </c>
      <c r="FG62" s="60"/>
    </row>
    <row r="63" spans="1:163" s="146" customFormat="1" ht="20.100000000000001" customHeight="1" x14ac:dyDescent="0.25">
      <c r="A63" s="251">
        <f>'key dates'!A43</f>
        <v>0</v>
      </c>
      <c r="B63" s="264"/>
      <c r="C63" s="199">
        <f>'key dates'!D43</f>
        <v>0</v>
      </c>
      <c r="D63" s="273"/>
      <c r="E63" s="211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30"/>
      <c r="V63" s="230"/>
      <c r="W63" s="230"/>
      <c r="X63" s="230"/>
      <c r="Y63" s="230"/>
      <c r="Z63" s="230"/>
      <c r="AA63" s="230"/>
      <c r="AB63" s="230"/>
      <c r="AC63" s="230"/>
      <c r="AD63" s="230"/>
      <c r="AE63" s="212"/>
      <c r="AF63" s="212"/>
      <c r="AG63" s="212"/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3"/>
      <c r="BA63" s="211"/>
      <c r="BB63" s="212"/>
      <c r="BC63" s="212"/>
      <c r="BD63" s="212"/>
      <c r="BE63" s="212"/>
      <c r="BF63" s="212"/>
      <c r="BG63" s="212"/>
      <c r="BH63" s="212"/>
      <c r="BI63" s="212"/>
      <c r="BJ63" s="212"/>
      <c r="BK63" s="212"/>
      <c r="BL63" s="212"/>
      <c r="BM63" s="212"/>
      <c r="BN63" s="212"/>
      <c r="BO63" s="212"/>
      <c r="BP63" s="212"/>
      <c r="BQ63" s="212"/>
      <c r="BR63" s="212"/>
      <c r="BS63" s="212"/>
      <c r="BT63" s="212"/>
      <c r="BU63" s="212"/>
      <c r="BV63" s="212"/>
      <c r="BW63" s="212"/>
      <c r="BX63" s="212"/>
      <c r="BY63" s="212"/>
      <c r="BZ63" s="212"/>
      <c r="CA63" s="212"/>
      <c r="CB63" s="212"/>
      <c r="CC63" s="212"/>
      <c r="CD63" s="212"/>
      <c r="CE63" s="212"/>
      <c r="CF63" s="212"/>
      <c r="CG63" s="212"/>
      <c r="CH63" s="212"/>
      <c r="CI63" s="212"/>
      <c r="CJ63" s="212"/>
      <c r="CK63" s="212"/>
      <c r="CL63" s="212"/>
      <c r="CM63" s="212"/>
      <c r="CN63" s="212"/>
      <c r="CO63" s="212"/>
      <c r="CP63" s="212"/>
      <c r="CQ63" s="212"/>
      <c r="CR63" s="212"/>
      <c r="CS63" s="212"/>
      <c r="CT63" s="212"/>
      <c r="CU63" s="212"/>
      <c r="CV63" s="212"/>
      <c r="CW63" s="212"/>
      <c r="CX63" s="212"/>
      <c r="CY63" s="212"/>
      <c r="CZ63" s="213"/>
      <c r="DA63" s="212"/>
      <c r="DB63" s="212"/>
      <c r="DC63" s="212"/>
      <c r="DD63" s="212"/>
      <c r="DE63" s="212"/>
      <c r="DF63" s="212"/>
      <c r="DG63" s="212"/>
      <c r="DH63" s="212"/>
      <c r="DI63" s="212"/>
      <c r="DJ63" s="212"/>
      <c r="DK63" s="212"/>
      <c r="DL63" s="212"/>
      <c r="DM63" s="212"/>
      <c r="DN63" s="212"/>
      <c r="DO63" s="212"/>
      <c r="DP63" s="212"/>
      <c r="DQ63" s="212"/>
      <c r="DR63" s="212"/>
      <c r="DS63" s="212"/>
      <c r="DT63" s="212"/>
      <c r="DU63" s="212"/>
      <c r="DV63" s="212"/>
      <c r="DW63" s="212"/>
      <c r="DX63" s="212"/>
      <c r="DY63" s="212"/>
      <c r="DZ63" s="212"/>
      <c r="EA63" s="212"/>
      <c r="EB63" s="212"/>
      <c r="EC63" s="212"/>
      <c r="ED63" s="212"/>
      <c r="EE63" s="212"/>
      <c r="EF63" s="212"/>
      <c r="EG63" s="212"/>
      <c r="EH63" s="212"/>
      <c r="EI63" s="212"/>
      <c r="EJ63" s="212"/>
      <c r="EK63" s="212"/>
      <c r="EL63" s="212"/>
      <c r="EM63" s="212"/>
      <c r="EN63" s="212"/>
      <c r="EO63" s="212"/>
      <c r="EP63" s="212"/>
      <c r="EQ63" s="212"/>
      <c r="ER63" s="212"/>
      <c r="ES63" s="212"/>
      <c r="ET63" s="212"/>
      <c r="EU63" s="212"/>
      <c r="EV63" s="212"/>
      <c r="EW63" s="212"/>
      <c r="EX63" s="212"/>
      <c r="EY63" s="212"/>
      <c r="EZ63" s="212"/>
      <c r="FA63" s="212"/>
      <c r="FB63" s="212"/>
      <c r="FC63" s="212"/>
      <c r="FD63" s="212"/>
      <c r="FE63" s="214"/>
      <c r="FF63" s="145">
        <f t="shared" si="16"/>
        <v>0</v>
      </c>
      <c r="FG63" s="145"/>
    </row>
    <row r="64" spans="1:163" s="1" customFormat="1" ht="20.100000000000001" customHeight="1" x14ac:dyDescent="0.25">
      <c r="A64" s="250">
        <f>'key dates'!A44</f>
        <v>0</v>
      </c>
      <c r="B64" s="263"/>
      <c r="C64" s="198">
        <f>'key dates'!D44</f>
        <v>0</v>
      </c>
      <c r="D64" s="273"/>
      <c r="E64" s="215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29"/>
      <c r="V64" s="229"/>
      <c r="W64" s="229"/>
      <c r="X64" s="229"/>
      <c r="Y64" s="229"/>
      <c r="Z64" s="229"/>
      <c r="AA64" s="229"/>
      <c r="AB64" s="229"/>
      <c r="AC64" s="229"/>
      <c r="AD64" s="229"/>
      <c r="AE64" s="216"/>
      <c r="AF64" s="216"/>
      <c r="AG64" s="216"/>
      <c r="AH64" s="216"/>
      <c r="AI64" s="216"/>
      <c r="AJ64" s="216"/>
      <c r="AK64" s="216"/>
      <c r="AL64" s="216"/>
      <c r="AM64" s="216"/>
      <c r="AN64" s="216"/>
      <c r="AO64" s="216"/>
      <c r="AP64" s="216"/>
      <c r="AQ64" s="216"/>
      <c r="AR64" s="216"/>
      <c r="AS64" s="216"/>
      <c r="AT64" s="216"/>
      <c r="AU64" s="216"/>
      <c r="AV64" s="216"/>
      <c r="AW64" s="216"/>
      <c r="AX64" s="216"/>
      <c r="AY64" s="216"/>
      <c r="AZ64" s="217"/>
      <c r="BA64" s="215"/>
      <c r="BB64" s="216"/>
      <c r="BC64" s="216"/>
      <c r="BD64" s="216"/>
      <c r="BE64" s="216"/>
      <c r="BF64" s="216"/>
      <c r="BG64" s="216"/>
      <c r="BH64" s="216"/>
      <c r="BI64" s="216"/>
      <c r="BJ64" s="216"/>
      <c r="BK64" s="216"/>
      <c r="BL64" s="216"/>
      <c r="BM64" s="216"/>
      <c r="BN64" s="216"/>
      <c r="BO64" s="216"/>
      <c r="BP64" s="216"/>
      <c r="BQ64" s="216"/>
      <c r="BR64" s="216"/>
      <c r="BS64" s="216"/>
      <c r="BT64" s="216"/>
      <c r="BU64" s="216"/>
      <c r="BV64" s="216"/>
      <c r="BW64" s="216"/>
      <c r="BX64" s="216"/>
      <c r="BY64" s="216"/>
      <c r="BZ64" s="216"/>
      <c r="CA64" s="216"/>
      <c r="CB64" s="216"/>
      <c r="CC64" s="216"/>
      <c r="CD64" s="216"/>
      <c r="CE64" s="216"/>
      <c r="CF64" s="216"/>
      <c r="CG64" s="216"/>
      <c r="CH64" s="216"/>
      <c r="CI64" s="216"/>
      <c r="CJ64" s="216"/>
      <c r="CK64" s="216"/>
      <c r="CL64" s="216"/>
      <c r="CM64" s="216"/>
      <c r="CN64" s="216"/>
      <c r="CO64" s="216"/>
      <c r="CP64" s="216"/>
      <c r="CQ64" s="216"/>
      <c r="CR64" s="216"/>
      <c r="CS64" s="216"/>
      <c r="CT64" s="216"/>
      <c r="CU64" s="216"/>
      <c r="CV64" s="216"/>
      <c r="CW64" s="216"/>
      <c r="CX64" s="216"/>
      <c r="CY64" s="216"/>
      <c r="CZ64" s="217"/>
      <c r="DA64" s="216"/>
      <c r="DB64" s="216"/>
      <c r="DC64" s="216"/>
      <c r="DD64" s="216"/>
      <c r="DE64" s="216"/>
      <c r="DF64" s="216"/>
      <c r="DG64" s="216"/>
      <c r="DH64" s="216"/>
      <c r="DI64" s="216"/>
      <c r="DJ64" s="216"/>
      <c r="DK64" s="216"/>
      <c r="DL64" s="216"/>
      <c r="DM64" s="216"/>
      <c r="DN64" s="216"/>
      <c r="DO64" s="216"/>
      <c r="DP64" s="216"/>
      <c r="DQ64" s="216"/>
      <c r="DR64" s="216"/>
      <c r="DS64" s="216"/>
      <c r="DT64" s="216"/>
      <c r="DU64" s="216"/>
      <c r="DV64" s="216"/>
      <c r="DW64" s="216"/>
      <c r="DX64" s="216"/>
      <c r="DY64" s="216"/>
      <c r="DZ64" s="216"/>
      <c r="EA64" s="216"/>
      <c r="EB64" s="216"/>
      <c r="EC64" s="216"/>
      <c r="ED64" s="216"/>
      <c r="EE64" s="216"/>
      <c r="EF64" s="216"/>
      <c r="EG64" s="216"/>
      <c r="EH64" s="216"/>
      <c r="EI64" s="216"/>
      <c r="EJ64" s="216"/>
      <c r="EK64" s="216"/>
      <c r="EL64" s="216"/>
      <c r="EM64" s="216"/>
      <c r="EN64" s="216"/>
      <c r="EO64" s="216"/>
      <c r="EP64" s="216"/>
      <c r="EQ64" s="216"/>
      <c r="ER64" s="216"/>
      <c r="ES64" s="216"/>
      <c r="ET64" s="216"/>
      <c r="EU64" s="216"/>
      <c r="EV64" s="216"/>
      <c r="EW64" s="216"/>
      <c r="EX64" s="216"/>
      <c r="EY64" s="216"/>
      <c r="EZ64" s="216"/>
      <c r="FA64" s="216"/>
      <c r="FB64" s="216"/>
      <c r="FC64" s="216"/>
      <c r="FD64" s="216"/>
      <c r="FE64" s="218"/>
      <c r="FF64" s="60">
        <f t="shared" si="16"/>
        <v>0</v>
      </c>
      <c r="FG64" s="60"/>
    </row>
    <row r="65" spans="1:163" s="146" customFormat="1" ht="20.100000000000001" customHeight="1" x14ac:dyDescent="0.25">
      <c r="A65" s="253">
        <f>'key dates'!A45</f>
        <v>0</v>
      </c>
      <c r="B65" s="265"/>
      <c r="C65" s="200">
        <f>'key dates'!D45</f>
        <v>0</v>
      </c>
      <c r="D65" s="273"/>
      <c r="E65" s="236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7"/>
      <c r="T65" s="237"/>
      <c r="U65" s="238"/>
      <c r="V65" s="238"/>
      <c r="W65" s="238"/>
      <c r="X65" s="238"/>
      <c r="Y65" s="238"/>
      <c r="Z65" s="238"/>
      <c r="AA65" s="238"/>
      <c r="AB65" s="238"/>
      <c r="AC65" s="238"/>
      <c r="AD65" s="238"/>
      <c r="AE65" s="237"/>
      <c r="AF65" s="237"/>
      <c r="AG65" s="237"/>
      <c r="AH65" s="237"/>
      <c r="AI65" s="237"/>
      <c r="AJ65" s="237"/>
      <c r="AK65" s="237"/>
      <c r="AL65" s="237"/>
      <c r="AM65" s="237"/>
      <c r="AN65" s="237"/>
      <c r="AO65" s="237"/>
      <c r="AP65" s="237"/>
      <c r="AQ65" s="237"/>
      <c r="AR65" s="237"/>
      <c r="AS65" s="237"/>
      <c r="AT65" s="237"/>
      <c r="AU65" s="237"/>
      <c r="AV65" s="237"/>
      <c r="AW65" s="237"/>
      <c r="AX65" s="237"/>
      <c r="AY65" s="237"/>
      <c r="AZ65" s="239"/>
      <c r="BA65" s="236"/>
      <c r="BB65" s="237"/>
      <c r="BC65" s="237"/>
      <c r="BD65" s="237"/>
      <c r="BE65" s="237"/>
      <c r="BF65" s="237"/>
      <c r="BG65" s="237"/>
      <c r="BH65" s="237"/>
      <c r="BI65" s="237"/>
      <c r="BJ65" s="237"/>
      <c r="BK65" s="237"/>
      <c r="BL65" s="237"/>
      <c r="BM65" s="237"/>
      <c r="BN65" s="237"/>
      <c r="BO65" s="237"/>
      <c r="BP65" s="237"/>
      <c r="BQ65" s="237"/>
      <c r="BR65" s="237"/>
      <c r="BS65" s="237"/>
      <c r="BT65" s="237"/>
      <c r="BU65" s="237"/>
      <c r="BV65" s="237"/>
      <c r="BW65" s="237"/>
      <c r="BX65" s="237"/>
      <c r="BY65" s="237"/>
      <c r="BZ65" s="237"/>
      <c r="CA65" s="237"/>
      <c r="CB65" s="237"/>
      <c r="CC65" s="237"/>
      <c r="CD65" s="237"/>
      <c r="CE65" s="237"/>
      <c r="CF65" s="237"/>
      <c r="CG65" s="237"/>
      <c r="CH65" s="237"/>
      <c r="CI65" s="237"/>
      <c r="CJ65" s="237"/>
      <c r="CK65" s="237"/>
      <c r="CL65" s="237"/>
      <c r="CM65" s="237"/>
      <c r="CN65" s="237"/>
      <c r="CO65" s="237"/>
      <c r="CP65" s="237"/>
      <c r="CQ65" s="237"/>
      <c r="CR65" s="237"/>
      <c r="CS65" s="237"/>
      <c r="CT65" s="237"/>
      <c r="CU65" s="237"/>
      <c r="CV65" s="237"/>
      <c r="CW65" s="237"/>
      <c r="CX65" s="237"/>
      <c r="CY65" s="237"/>
      <c r="CZ65" s="239"/>
      <c r="DA65" s="212"/>
      <c r="DB65" s="212"/>
      <c r="DC65" s="212"/>
      <c r="DD65" s="212"/>
      <c r="DE65" s="212"/>
      <c r="DF65" s="212"/>
      <c r="DG65" s="212"/>
      <c r="DH65" s="212"/>
      <c r="DI65" s="212"/>
      <c r="DJ65" s="212"/>
      <c r="DK65" s="212"/>
      <c r="DL65" s="212"/>
      <c r="DM65" s="212"/>
      <c r="DN65" s="212"/>
      <c r="DO65" s="212"/>
      <c r="DP65" s="212"/>
      <c r="DQ65" s="212"/>
      <c r="DR65" s="212"/>
      <c r="DS65" s="212"/>
      <c r="DT65" s="212"/>
      <c r="DU65" s="212"/>
      <c r="DV65" s="212"/>
      <c r="DW65" s="212"/>
      <c r="DX65" s="212"/>
      <c r="DY65" s="212"/>
      <c r="DZ65" s="212"/>
      <c r="EA65" s="212"/>
      <c r="EB65" s="212"/>
      <c r="EC65" s="212"/>
      <c r="ED65" s="212"/>
      <c r="EE65" s="212"/>
      <c r="EF65" s="212"/>
      <c r="EG65" s="212"/>
      <c r="EH65" s="212"/>
      <c r="EI65" s="212"/>
      <c r="EJ65" s="212"/>
      <c r="EK65" s="212"/>
      <c r="EL65" s="212"/>
      <c r="EM65" s="212"/>
      <c r="EN65" s="212"/>
      <c r="EO65" s="212"/>
      <c r="EP65" s="212"/>
      <c r="EQ65" s="212"/>
      <c r="ER65" s="212"/>
      <c r="ES65" s="212"/>
      <c r="ET65" s="212"/>
      <c r="EU65" s="212"/>
      <c r="EV65" s="212"/>
      <c r="EW65" s="212"/>
      <c r="EX65" s="212"/>
      <c r="EY65" s="212"/>
      <c r="EZ65" s="212"/>
      <c r="FA65" s="212"/>
      <c r="FB65" s="212"/>
      <c r="FC65" s="212"/>
      <c r="FD65" s="212"/>
      <c r="FE65" s="214"/>
      <c r="FF65" s="145">
        <f t="shared" si="16"/>
        <v>0</v>
      </c>
      <c r="FG65" s="145"/>
    </row>
    <row r="66" spans="1:163" s="1" customFormat="1" ht="20.100000000000001" customHeight="1" x14ac:dyDescent="0.25">
      <c r="A66" s="254">
        <f>'key dates'!A46</f>
        <v>0</v>
      </c>
      <c r="B66" s="266"/>
      <c r="C66" s="201">
        <f>'key dates'!D46</f>
        <v>0</v>
      </c>
      <c r="D66" s="273"/>
      <c r="E66" s="240"/>
      <c r="F66" s="241"/>
      <c r="G66" s="241"/>
      <c r="H66" s="241"/>
      <c r="I66" s="241"/>
      <c r="J66" s="241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2"/>
      <c r="V66" s="242"/>
      <c r="W66" s="242"/>
      <c r="X66" s="242"/>
      <c r="Y66" s="242"/>
      <c r="Z66" s="242"/>
      <c r="AA66" s="242"/>
      <c r="AB66" s="242"/>
      <c r="AC66" s="242"/>
      <c r="AD66" s="242"/>
      <c r="AE66" s="241"/>
      <c r="AF66" s="241"/>
      <c r="AG66" s="241"/>
      <c r="AH66" s="241"/>
      <c r="AI66" s="241"/>
      <c r="AJ66" s="241"/>
      <c r="AK66" s="241"/>
      <c r="AL66" s="241"/>
      <c r="AM66" s="241"/>
      <c r="AN66" s="241"/>
      <c r="AO66" s="241"/>
      <c r="AP66" s="241"/>
      <c r="AQ66" s="241"/>
      <c r="AR66" s="241"/>
      <c r="AS66" s="241"/>
      <c r="AT66" s="241"/>
      <c r="AU66" s="241"/>
      <c r="AV66" s="241"/>
      <c r="AW66" s="241"/>
      <c r="AX66" s="241"/>
      <c r="AY66" s="241"/>
      <c r="AZ66" s="243"/>
      <c r="BA66" s="240"/>
      <c r="BB66" s="241"/>
      <c r="BC66" s="241"/>
      <c r="BD66" s="241"/>
      <c r="BE66" s="241"/>
      <c r="BF66" s="241"/>
      <c r="BG66" s="241"/>
      <c r="BH66" s="241"/>
      <c r="BI66" s="241"/>
      <c r="BJ66" s="241"/>
      <c r="BK66" s="241"/>
      <c r="BL66" s="241"/>
      <c r="BM66" s="241"/>
      <c r="BN66" s="241"/>
      <c r="BO66" s="241"/>
      <c r="BP66" s="241"/>
      <c r="BQ66" s="241"/>
      <c r="BR66" s="241"/>
      <c r="BS66" s="241"/>
      <c r="BT66" s="241"/>
      <c r="BU66" s="241"/>
      <c r="BV66" s="241"/>
      <c r="BW66" s="241"/>
      <c r="BX66" s="241"/>
      <c r="BY66" s="241"/>
      <c r="BZ66" s="241"/>
      <c r="CA66" s="241"/>
      <c r="CB66" s="241"/>
      <c r="CC66" s="241"/>
      <c r="CD66" s="241"/>
      <c r="CE66" s="241"/>
      <c r="CF66" s="241"/>
      <c r="CG66" s="241"/>
      <c r="CH66" s="241"/>
      <c r="CI66" s="241"/>
      <c r="CJ66" s="241"/>
      <c r="CK66" s="241"/>
      <c r="CL66" s="241"/>
      <c r="CM66" s="241"/>
      <c r="CN66" s="241"/>
      <c r="CO66" s="241"/>
      <c r="CP66" s="241"/>
      <c r="CQ66" s="241"/>
      <c r="CR66" s="241"/>
      <c r="CS66" s="241"/>
      <c r="CT66" s="241"/>
      <c r="CU66" s="241"/>
      <c r="CV66" s="241"/>
      <c r="CW66" s="241"/>
      <c r="CX66" s="241"/>
      <c r="CY66" s="241"/>
      <c r="CZ66" s="243"/>
      <c r="DA66" s="216"/>
      <c r="DB66" s="216"/>
      <c r="DC66" s="216"/>
      <c r="DD66" s="216"/>
      <c r="DE66" s="216"/>
      <c r="DF66" s="216"/>
      <c r="DG66" s="216"/>
      <c r="DH66" s="216"/>
      <c r="DI66" s="216"/>
      <c r="DJ66" s="216"/>
      <c r="DK66" s="216"/>
      <c r="DL66" s="216"/>
      <c r="DM66" s="216"/>
      <c r="DN66" s="216"/>
      <c r="DO66" s="216"/>
      <c r="DP66" s="216"/>
      <c r="DQ66" s="216"/>
      <c r="DR66" s="216"/>
      <c r="DS66" s="216"/>
      <c r="DT66" s="216"/>
      <c r="DU66" s="216"/>
      <c r="DV66" s="216"/>
      <c r="DW66" s="216"/>
      <c r="DX66" s="216"/>
      <c r="DY66" s="216"/>
      <c r="DZ66" s="216"/>
      <c r="EA66" s="216"/>
      <c r="EB66" s="216"/>
      <c r="EC66" s="216"/>
      <c r="ED66" s="216"/>
      <c r="EE66" s="216"/>
      <c r="EF66" s="216"/>
      <c r="EG66" s="216"/>
      <c r="EH66" s="216"/>
      <c r="EI66" s="216"/>
      <c r="EJ66" s="216"/>
      <c r="EK66" s="216"/>
      <c r="EL66" s="216"/>
      <c r="EM66" s="216"/>
      <c r="EN66" s="216"/>
      <c r="EO66" s="216"/>
      <c r="EP66" s="216"/>
      <c r="EQ66" s="216"/>
      <c r="ER66" s="216"/>
      <c r="ES66" s="216"/>
      <c r="ET66" s="216"/>
      <c r="EU66" s="216"/>
      <c r="EV66" s="216"/>
      <c r="EW66" s="216"/>
      <c r="EX66" s="216"/>
      <c r="EY66" s="216"/>
      <c r="EZ66" s="216"/>
      <c r="FA66" s="216"/>
      <c r="FB66" s="216"/>
      <c r="FC66" s="216"/>
      <c r="FD66" s="216"/>
      <c r="FE66" s="218"/>
      <c r="FF66" s="60">
        <f t="shared" si="16"/>
        <v>0</v>
      </c>
      <c r="FG66" s="60"/>
    </row>
    <row r="67" spans="1:163" s="146" customFormat="1" ht="20.100000000000001" customHeight="1" x14ac:dyDescent="0.25">
      <c r="A67" s="253">
        <f>'key dates'!A47</f>
        <v>0</v>
      </c>
      <c r="B67" s="265"/>
      <c r="C67" s="200">
        <f>'key dates'!D47</f>
        <v>0</v>
      </c>
      <c r="D67" s="273"/>
      <c r="E67" s="236"/>
      <c r="F67" s="237"/>
      <c r="G67" s="237"/>
      <c r="H67" s="237"/>
      <c r="I67" s="237"/>
      <c r="J67" s="237"/>
      <c r="K67" s="237"/>
      <c r="L67" s="237"/>
      <c r="M67" s="237"/>
      <c r="N67" s="237"/>
      <c r="O67" s="237"/>
      <c r="P67" s="237"/>
      <c r="Q67" s="237"/>
      <c r="R67" s="237"/>
      <c r="S67" s="237"/>
      <c r="T67" s="237"/>
      <c r="U67" s="238"/>
      <c r="V67" s="238"/>
      <c r="W67" s="238"/>
      <c r="X67" s="238"/>
      <c r="Y67" s="238"/>
      <c r="Z67" s="238"/>
      <c r="AA67" s="238"/>
      <c r="AB67" s="238"/>
      <c r="AC67" s="238"/>
      <c r="AD67" s="238"/>
      <c r="AE67" s="237"/>
      <c r="AF67" s="237"/>
      <c r="AG67" s="237"/>
      <c r="AH67" s="237"/>
      <c r="AI67" s="237"/>
      <c r="AJ67" s="237"/>
      <c r="AK67" s="237"/>
      <c r="AL67" s="237"/>
      <c r="AM67" s="237"/>
      <c r="AN67" s="237"/>
      <c r="AO67" s="237"/>
      <c r="AP67" s="237"/>
      <c r="AQ67" s="237"/>
      <c r="AR67" s="237"/>
      <c r="AS67" s="237"/>
      <c r="AT67" s="237"/>
      <c r="AU67" s="237"/>
      <c r="AV67" s="237"/>
      <c r="AW67" s="237"/>
      <c r="AX67" s="237"/>
      <c r="AY67" s="237"/>
      <c r="AZ67" s="239"/>
      <c r="BA67" s="236"/>
      <c r="BB67" s="237"/>
      <c r="BC67" s="237"/>
      <c r="BD67" s="237"/>
      <c r="BE67" s="237"/>
      <c r="BF67" s="237"/>
      <c r="BG67" s="237"/>
      <c r="BH67" s="237"/>
      <c r="BI67" s="237"/>
      <c r="BJ67" s="237"/>
      <c r="BK67" s="237"/>
      <c r="BL67" s="237"/>
      <c r="BM67" s="237"/>
      <c r="BN67" s="237"/>
      <c r="BO67" s="237"/>
      <c r="BP67" s="237"/>
      <c r="BQ67" s="237"/>
      <c r="BR67" s="237"/>
      <c r="BS67" s="237"/>
      <c r="BT67" s="237"/>
      <c r="BU67" s="237"/>
      <c r="BV67" s="237"/>
      <c r="BW67" s="237"/>
      <c r="BX67" s="237"/>
      <c r="BY67" s="237"/>
      <c r="BZ67" s="237"/>
      <c r="CA67" s="237"/>
      <c r="CB67" s="237"/>
      <c r="CC67" s="237"/>
      <c r="CD67" s="237"/>
      <c r="CE67" s="237"/>
      <c r="CF67" s="237"/>
      <c r="CG67" s="237"/>
      <c r="CH67" s="237"/>
      <c r="CI67" s="237"/>
      <c r="CJ67" s="237"/>
      <c r="CK67" s="237"/>
      <c r="CL67" s="237"/>
      <c r="CM67" s="237"/>
      <c r="CN67" s="237"/>
      <c r="CO67" s="237"/>
      <c r="CP67" s="237"/>
      <c r="CQ67" s="237"/>
      <c r="CR67" s="237"/>
      <c r="CS67" s="237"/>
      <c r="CT67" s="237"/>
      <c r="CU67" s="237"/>
      <c r="CV67" s="237"/>
      <c r="CW67" s="237"/>
      <c r="CX67" s="237"/>
      <c r="CY67" s="237"/>
      <c r="CZ67" s="239"/>
      <c r="DA67" s="212"/>
      <c r="DB67" s="212"/>
      <c r="DC67" s="212"/>
      <c r="DD67" s="212"/>
      <c r="DE67" s="212"/>
      <c r="DF67" s="212"/>
      <c r="DG67" s="212"/>
      <c r="DH67" s="212"/>
      <c r="DI67" s="212"/>
      <c r="DJ67" s="212"/>
      <c r="DK67" s="212"/>
      <c r="DL67" s="212"/>
      <c r="DM67" s="212"/>
      <c r="DN67" s="212"/>
      <c r="DO67" s="212"/>
      <c r="DP67" s="212"/>
      <c r="DQ67" s="212"/>
      <c r="DR67" s="212"/>
      <c r="DS67" s="212"/>
      <c r="DT67" s="212"/>
      <c r="DU67" s="212"/>
      <c r="DV67" s="212"/>
      <c r="DW67" s="212"/>
      <c r="DX67" s="212"/>
      <c r="DY67" s="212"/>
      <c r="DZ67" s="212"/>
      <c r="EA67" s="212"/>
      <c r="EB67" s="212"/>
      <c r="EC67" s="212"/>
      <c r="ED67" s="212"/>
      <c r="EE67" s="212"/>
      <c r="EF67" s="212"/>
      <c r="EG67" s="212"/>
      <c r="EH67" s="212"/>
      <c r="EI67" s="212"/>
      <c r="EJ67" s="212"/>
      <c r="EK67" s="212"/>
      <c r="EL67" s="212"/>
      <c r="EM67" s="212"/>
      <c r="EN67" s="212"/>
      <c r="EO67" s="212"/>
      <c r="EP67" s="212"/>
      <c r="EQ67" s="212"/>
      <c r="ER67" s="212"/>
      <c r="ES67" s="212"/>
      <c r="ET67" s="212"/>
      <c r="EU67" s="212"/>
      <c r="EV67" s="212"/>
      <c r="EW67" s="212"/>
      <c r="EX67" s="212"/>
      <c r="EY67" s="212"/>
      <c r="EZ67" s="212"/>
      <c r="FA67" s="212"/>
      <c r="FB67" s="212"/>
      <c r="FC67" s="212"/>
      <c r="FD67" s="212"/>
      <c r="FE67" s="214"/>
      <c r="FF67" s="145">
        <f t="shared" si="16"/>
        <v>0</v>
      </c>
      <c r="FG67" s="145"/>
    </row>
    <row r="68" spans="1:163" s="1" customFormat="1" ht="20.100000000000001" customHeight="1" x14ac:dyDescent="0.25">
      <c r="A68" s="254">
        <f>'key dates'!A48</f>
        <v>0</v>
      </c>
      <c r="B68" s="266"/>
      <c r="C68" s="201">
        <f>'key dates'!D48</f>
        <v>0</v>
      </c>
      <c r="D68" s="273"/>
      <c r="E68" s="240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2"/>
      <c r="V68" s="242"/>
      <c r="W68" s="242"/>
      <c r="X68" s="242"/>
      <c r="Y68" s="242"/>
      <c r="Z68" s="242"/>
      <c r="AA68" s="242"/>
      <c r="AB68" s="242"/>
      <c r="AC68" s="242"/>
      <c r="AD68" s="242"/>
      <c r="AE68" s="241"/>
      <c r="AF68" s="241"/>
      <c r="AG68" s="241"/>
      <c r="AH68" s="241"/>
      <c r="AI68" s="241"/>
      <c r="AJ68" s="241"/>
      <c r="AK68" s="241"/>
      <c r="AL68" s="241"/>
      <c r="AM68" s="241"/>
      <c r="AN68" s="241"/>
      <c r="AO68" s="241"/>
      <c r="AP68" s="241"/>
      <c r="AQ68" s="241"/>
      <c r="AR68" s="241"/>
      <c r="AS68" s="241"/>
      <c r="AT68" s="241"/>
      <c r="AU68" s="241"/>
      <c r="AV68" s="241"/>
      <c r="AW68" s="241"/>
      <c r="AX68" s="241"/>
      <c r="AY68" s="241"/>
      <c r="AZ68" s="243"/>
      <c r="BA68" s="240"/>
      <c r="BB68" s="241"/>
      <c r="BC68" s="241"/>
      <c r="BD68" s="241"/>
      <c r="BE68" s="241"/>
      <c r="BF68" s="241"/>
      <c r="BG68" s="241"/>
      <c r="BH68" s="241"/>
      <c r="BI68" s="241"/>
      <c r="BJ68" s="241"/>
      <c r="BK68" s="241"/>
      <c r="BL68" s="241"/>
      <c r="BM68" s="241"/>
      <c r="BN68" s="241"/>
      <c r="BO68" s="241"/>
      <c r="BP68" s="241"/>
      <c r="BQ68" s="241"/>
      <c r="BR68" s="241"/>
      <c r="BS68" s="241"/>
      <c r="BT68" s="241"/>
      <c r="BU68" s="241"/>
      <c r="BV68" s="241"/>
      <c r="BW68" s="241"/>
      <c r="BX68" s="241"/>
      <c r="BY68" s="241"/>
      <c r="BZ68" s="241"/>
      <c r="CA68" s="241"/>
      <c r="CB68" s="241"/>
      <c r="CC68" s="241"/>
      <c r="CD68" s="241"/>
      <c r="CE68" s="241"/>
      <c r="CF68" s="241"/>
      <c r="CG68" s="241"/>
      <c r="CH68" s="241"/>
      <c r="CI68" s="241"/>
      <c r="CJ68" s="241"/>
      <c r="CK68" s="241"/>
      <c r="CL68" s="241"/>
      <c r="CM68" s="241"/>
      <c r="CN68" s="241"/>
      <c r="CO68" s="241"/>
      <c r="CP68" s="241"/>
      <c r="CQ68" s="241"/>
      <c r="CR68" s="241"/>
      <c r="CS68" s="241"/>
      <c r="CT68" s="241"/>
      <c r="CU68" s="241"/>
      <c r="CV68" s="241"/>
      <c r="CW68" s="241"/>
      <c r="CX68" s="241"/>
      <c r="CY68" s="241"/>
      <c r="CZ68" s="243"/>
      <c r="DA68" s="216"/>
      <c r="DB68" s="216"/>
      <c r="DC68" s="216"/>
      <c r="DD68" s="216"/>
      <c r="DE68" s="216"/>
      <c r="DF68" s="216"/>
      <c r="DG68" s="216"/>
      <c r="DH68" s="216"/>
      <c r="DI68" s="216"/>
      <c r="DJ68" s="216"/>
      <c r="DK68" s="216"/>
      <c r="DL68" s="216"/>
      <c r="DM68" s="216"/>
      <c r="DN68" s="216"/>
      <c r="DO68" s="216"/>
      <c r="DP68" s="216"/>
      <c r="DQ68" s="216"/>
      <c r="DR68" s="216"/>
      <c r="DS68" s="216"/>
      <c r="DT68" s="216"/>
      <c r="DU68" s="216"/>
      <c r="DV68" s="216"/>
      <c r="DW68" s="216"/>
      <c r="DX68" s="216"/>
      <c r="DY68" s="216"/>
      <c r="DZ68" s="216"/>
      <c r="EA68" s="216"/>
      <c r="EB68" s="216"/>
      <c r="EC68" s="216"/>
      <c r="ED68" s="216"/>
      <c r="EE68" s="216"/>
      <c r="EF68" s="216"/>
      <c r="EG68" s="216"/>
      <c r="EH68" s="216"/>
      <c r="EI68" s="216"/>
      <c r="EJ68" s="216"/>
      <c r="EK68" s="216"/>
      <c r="EL68" s="216"/>
      <c r="EM68" s="216"/>
      <c r="EN68" s="216"/>
      <c r="EO68" s="216"/>
      <c r="EP68" s="216"/>
      <c r="EQ68" s="216"/>
      <c r="ER68" s="216"/>
      <c r="ES68" s="216"/>
      <c r="ET68" s="216"/>
      <c r="EU68" s="216"/>
      <c r="EV68" s="216"/>
      <c r="EW68" s="216"/>
      <c r="EX68" s="216"/>
      <c r="EY68" s="216"/>
      <c r="EZ68" s="216"/>
      <c r="FA68" s="216"/>
      <c r="FB68" s="216"/>
      <c r="FC68" s="216"/>
      <c r="FD68" s="216"/>
      <c r="FE68" s="218"/>
      <c r="FF68" s="60">
        <f t="shared" si="16"/>
        <v>0</v>
      </c>
      <c r="FG68" s="60"/>
    </row>
    <row r="69" spans="1:163" s="146" customFormat="1" ht="20.100000000000001" customHeight="1" x14ac:dyDescent="0.25">
      <c r="A69" s="253">
        <f>'key dates'!A49</f>
        <v>0</v>
      </c>
      <c r="B69" s="265"/>
      <c r="C69" s="200">
        <f>'key dates'!D49</f>
        <v>0</v>
      </c>
      <c r="D69" s="273"/>
      <c r="E69" s="236"/>
      <c r="F69" s="237"/>
      <c r="G69" s="237"/>
      <c r="H69" s="237"/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237"/>
      <c r="U69" s="238"/>
      <c r="V69" s="238"/>
      <c r="W69" s="238"/>
      <c r="X69" s="238"/>
      <c r="Y69" s="238"/>
      <c r="Z69" s="238"/>
      <c r="AA69" s="238"/>
      <c r="AB69" s="238"/>
      <c r="AC69" s="238"/>
      <c r="AD69" s="238"/>
      <c r="AE69" s="237"/>
      <c r="AF69" s="237"/>
      <c r="AG69" s="237"/>
      <c r="AH69" s="237"/>
      <c r="AI69" s="237"/>
      <c r="AJ69" s="237"/>
      <c r="AK69" s="237"/>
      <c r="AL69" s="237"/>
      <c r="AM69" s="237"/>
      <c r="AN69" s="237"/>
      <c r="AO69" s="237"/>
      <c r="AP69" s="237"/>
      <c r="AQ69" s="237"/>
      <c r="AR69" s="237"/>
      <c r="AS69" s="237"/>
      <c r="AT69" s="237"/>
      <c r="AU69" s="237"/>
      <c r="AV69" s="237"/>
      <c r="AW69" s="237"/>
      <c r="AX69" s="237"/>
      <c r="AY69" s="237"/>
      <c r="AZ69" s="239"/>
      <c r="BA69" s="236"/>
      <c r="BB69" s="237"/>
      <c r="BC69" s="237"/>
      <c r="BD69" s="237"/>
      <c r="BE69" s="237"/>
      <c r="BF69" s="237"/>
      <c r="BG69" s="237"/>
      <c r="BH69" s="237"/>
      <c r="BI69" s="237"/>
      <c r="BJ69" s="237"/>
      <c r="BK69" s="237"/>
      <c r="BL69" s="237"/>
      <c r="BM69" s="237"/>
      <c r="BN69" s="237"/>
      <c r="BO69" s="237"/>
      <c r="BP69" s="237"/>
      <c r="BQ69" s="237"/>
      <c r="BR69" s="237"/>
      <c r="BS69" s="237"/>
      <c r="BT69" s="237"/>
      <c r="BU69" s="237"/>
      <c r="BV69" s="237"/>
      <c r="BW69" s="237"/>
      <c r="BX69" s="237"/>
      <c r="BY69" s="237"/>
      <c r="BZ69" s="237"/>
      <c r="CA69" s="237"/>
      <c r="CB69" s="237"/>
      <c r="CC69" s="237"/>
      <c r="CD69" s="237"/>
      <c r="CE69" s="237"/>
      <c r="CF69" s="237"/>
      <c r="CG69" s="237"/>
      <c r="CH69" s="237"/>
      <c r="CI69" s="237"/>
      <c r="CJ69" s="237"/>
      <c r="CK69" s="237"/>
      <c r="CL69" s="237"/>
      <c r="CM69" s="237"/>
      <c r="CN69" s="237"/>
      <c r="CO69" s="237"/>
      <c r="CP69" s="237"/>
      <c r="CQ69" s="237"/>
      <c r="CR69" s="237"/>
      <c r="CS69" s="237"/>
      <c r="CT69" s="237"/>
      <c r="CU69" s="237"/>
      <c r="CV69" s="237"/>
      <c r="CW69" s="237"/>
      <c r="CX69" s="237"/>
      <c r="CY69" s="237"/>
      <c r="CZ69" s="239"/>
      <c r="DA69" s="212"/>
      <c r="DB69" s="212"/>
      <c r="DC69" s="212"/>
      <c r="DD69" s="212"/>
      <c r="DE69" s="212"/>
      <c r="DF69" s="212"/>
      <c r="DG69" s="212"/>
      <c r="DH69" s="212"/>
      <c r="DI69" s="212"/>
      <c r="DJ69" s="212"/>
      <c r="DK69" s="212"/>
      <c r="DL69" s="212"/>
      <c r="DM69" s="212"/>
      <c r="DN69" s="212"/>
      <c r="DO69" s="212"/>
      <c r="DP69" s="212"/>
      <c r="DQ69" s="212"/>
      <c r="DR69" s="212"/>
      <c r="DS69" s="212"/>
      <c r="DT69" s="212"/>
      <c r="DU69" s="212"/>
      <c r="DV69" s="212"/>
      <c r="DW69" s="212"/>
      <c r="DX69" s="212"/>
      <c r="DY69" s="212"/>
      <c r="DZ69" s="212"/>
      <c r="EA69" s="212"/>
      <c r="EB69" s="212"/>
      <c r="EC69" s="212"/>
      <c r="ED69" s="212"/>
      <c r="EE69" s="212"/>
      <c r="EF69" s="212"/>
      <c r="EG69" s="212"/>
      <c r="EH69" s="212"/>
      <c r="EI69" s="212"/>
      <c r="EJ69" s="212"/>
      <c r="EK69" s="212"/>
      <c r="EL69" s="212"/>
      <c r="EM69" s="212"/>
      <c r="EN69" s="212"/>
      <c r="EO69" s="212"/>
      <c r="EP69" s="212"/>
      <c r="EQ69" s="212"/>
      <c r="ER69" s="212"/>
      <c r="ES69" s="212"/>
      <c r="ET69" s="212"/>
      <c r="EU69" s="212"/>
      <c r="EV69" s="212"/>
      <c r="EW69" s="212"/>
      <c r="EX69" s="212"/>
      <c r="EY69" s="212"/>
      <c r="EZ69" s="212"/>
      <c r="FA69" s="212"/>
      <c r="FB69" s="212"/>
      <c r="FC69" s="212"/>
      <c r="FD69" s="212"/>
      <c r="FE69" s="214"/>
      <c r="FF69" s="145">
        <f t="shared" si="16"/>
        <v>0</v>
      </c>
      <c r="FG69" s="145"/>
    </row>
    <row r="70" spans="1:163" s="1" customFormat="1" ht="20.100000000000001" customHeight="1" x14ac:dyDescent="0.25">
      <c r="A70" s="254">
        <f>'key dates'!A50</f>
        <v>0</v>
      </c>
      <c r="B70" s="266"/>
      <c r="C70" s="201">
        <f>'key dates'!D50</f>
        <v>0</v>
      </c>
      <c r="D70" s="273"/>
      <c r="E70" s="240"/>
      <c r="F70" s="241"/>
      <c r="G70" s="241"/>
      <c r="H70" s="241"/>
      <c r="I70" s="241"/>
      <c r="J70" s="241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1"/>
      <c r="AF70" s="241"/>
      <c r="AG70" s="241"/>
      <c r="AH70" s="241"/>
      <c r="AI70" s="241"/>
      <c r="AJ70" s="241"/>
      <c r="AK70" s="241"/>
      <c r="AL70" s="241"/>
      <c r="AM70" s="241"/>
      <c r="AN70" s="241"/>
      <c r="AO70" s="241"/>
      <c r="AP70" s="241"/>
      <c r="AQ70" s="241"/>
      <c r="AR70" s="241"/>
      <c r="AS70" s="241"/>
      <c r="AT70" s="241"/>
      <c r="AU70" s="241"/>
      <c r="AV70" s="241"/>
      <c r="AW70" s="241"/>
      <c r="AX70" s="241"/>
      <c r="AY70" s="241"/>
      <c r="AZ70" s="243"/>
      <c r="BA70" s="240"/>
      <c r="BB70" s="241"/>
      <c r="BC70" s="241"/>
      <c r="BD70" s="241"/>
      <c r="BE70" s="241"/>
      <c r="BF70" s="241"/>
      <c r="BG70" s="241"/>
      <c r="BH70" s="241"/>
      <c r="BI70" s="241"/>
      <c r="BJ70" s="241"/>
      <c r="BK70" s="241"/>
      <c r="BL70" s="241"/>
      <c r="BM70" s="241"/>
      <c r="BN70" s="241"/>
      <c r="BO70" s="241"/>
      <c r="BP70" s="241"/>
      <c r="BQ70" s="241"/>
      <c r="BR70" s="241"/>
      <c r="BS70" s="241"/>
      <c r="BT70" s="241"/>
      <c r="BU70" s="241"/>
      <c r="BV70" s="241"/>
      <c r="BW70" s="241"/>
      <c r="BX70" s="241"/>
      <c r="BY70" s="241"/>
      <c r="BZ70" s="241"/>
      <c r="CA70" s="241"/>
      <c r="CB70" s="241"/>
      <c r="CC70" s="241"/>
      <c r="CD70" s="241"/>
      <c r="CE70" s="241"/>
      <c r="CF70" s="241"/>
      <c r="CG70" s="241"/>
      <c r="CH70" s="241"/>
      <c r="CI70" s="241"/>
      <c r="CJ70" s="241"/>
      <c r="CK70" s="241"/>
      <c r="CL70" s="241"/>
      <c r="CM70" s="241"/>
      <c r="CN70" s="241"/>
      <c r="CO70" s="241"/>
      <c r="CP70" s="241"/>
      <c r="CQ70" s="241"/>
      <c r="CR70" s="241"/>
      <c r="CS70" s="241"/>
      <c r="CT70" s="241"/>
      <c r="CU70" s="241"/>
      <c r="CV70" s="241"/>
      <c r="CW70" s="241"/>
      <c r="CX70" s="241"/>
      <c r="CY70" s="241"/>
      <c r="CZ70" s="243"/>
      <c r="DA70" s="216"/>
      <c r="DB70" s="216"/>
      <c r="DC70" s="216"/>
      <c r="DD70" s="216"/>
      <c r="DE70" s="216"/>
      <c r="DF70" s="216"/>
      <c r="DG70" s="216"/>
      <c r="DH70" s="216"/>
      <c r="DI70" s="216"/>
      <c r="DJ70" s="216"/>
      <c r="DK70" s="216"/>
      <c r="DL70" s="216"/>
      <c r="DM70" s="216"/>
      <c r="DN70" s="216"/>
      <c r="DO70" s="216"/>
      <c r="DP70" s="216"/>
      <c r="DQ70" s="216"/>
      <c r="DR70" s="216"/>
      <c r="DS70" s="216"/>
      <c r="DT70" s="216"/>
      <c r="DU70" s="216"/>
      <c r="DV70" s="216"/>
      <c r="DW70" s="216"/>
      <c r="DX70" s="216"/>
      <c r="DY70" s="216"/>
      <c r="DZ70" s="216"/>
      <c r="EA70" s="216"/>
      <c r="EB70" s="216"/>
      <c r="EC70" s="216"/>
      <c r="ED70" s="216"/>
      <c r="EE70" s="216"/>
      <c r="EF70" s="216"/>
      <c r="EG70" s="216"/>
      <c r="EH70" s="216"/>
      <c r="EI70" s="216"/>
      <c r="EJ70" s="216"/>
      <c r="EK70" s="216"/>
      <c r="EL70" s="216"/>
      <c r="EM70" s="216"/>
      <c r="EN70" s="216"/>
      <c r="EO70" s="216"/>
      <c r="EP70" s="216"/>
      <c r="EQ70" s="216"/>
      <c r="ER70" s="216"/>
      <c r="ES70" s="216"/>
      <c r="ET70" s="216"/>
      <c r="EU70" s="216"/>
      <c r="EV70" s="216"/>
      <c r="EW70" s="216"/>
      <c r="EX70" s="216"/>
      <c r="EY70" s="216"/>
      <c r="EZ70" s="216"/>
      <c r="FA70" s="216"/>
      <c r="FB70" s="216"/>
      <c r="FC70" s="216"/>
      <c r="FD70" s="216"/>
      <c r="FE70" s="218"/>
      <c r="FF70" s="60">
        <f t="shared" si="16"/>
        <v>0</v>
      </c>
      <c r="FG70" s="60"/>
    </row>
    <row r="71" spans="1:163" s="146" customFormat="1" ht="20.100000000000001" customHeight="1" x14ac:dyDescent="0.25">
      <c r="A71" s="253">
        <f>'key dates'!A51</f>
        <v>0</v>
      </c>
      <c r="B71" s="265"/>
      <c r="C71" s="200">
        <f>'key dates'!D51</f>
        <v>0</v>
      </c>
      <c r="D71" s="273"/>
      <c r="E71" s="236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237"/>
      <c r="U71" s="238"/>
      <c r="V71" s="238"/>
      <c r="W71" s="238"/>
      <c r="X71" s="238"/>
      <c r="Y71" s="238"/>
      <c r="Z71" s="238"/>
      <c r="AA71" s="238"/>
      <c r="AB71" s="238"/>
      <c r="AC71" s="238"/>
      <c r="AD71" s="238"/>
      <c r="AE71" s="237"/>
      <c r="AF71" s="237"/>
      <c r="AG71" s="237"/>
      <c r="AH71" s="237"/>
      <c r="AI71" s="237"/>
      <c r="AJ71" s="237"/>
      <c r="AK71" s="237"/>
      <c r="AL71" s="237"/>
      <c r="AM71" s="237"/>
      <c r="AN71" s="237"/>
      <c r="AO71" s="237"/>
      <c r="AP71" s="237"/>
      <c r="AQ71" s="237"/>
      <c r="AR71" s="237"/>
      <c r="AS71" s="237"/>
      <c r="AT71" s="237"/>
      <c r="AU71" s="237"/>
      <c r="AV71" s="237"/>
      <c r="AW71" s="237"/>
      <c r="AX71" s="237"/>
      <c r="AY71" s="237"/>
      <c r="AZ71" s="239"/>
      <c r="BA71" s="236"/>
      <c r="BB71" s="237"/>
      <c r="BC71" s="237"/>
      <c r="BD71" s="237"/>
      <c r="BE71" s="237"/>
      <c r="BF71" s="237"/>
      <c r="BG71" s="237"/>
      <c r="BH71" s="237"/>
      <c r="BI71" s="237"/>
      <c r="BJ71" s="237"/>
      <c r="BK71" s="237"/>
      <c r="BL71" s="237"/>
      <c r="BM71" s="237"/>
      <c r="BN71" s="237"/>
      <c r="BO71" s="237"/>
      <c r="BP71" s="237"/>
      <c r="BQ71" s="237"/>
      <c r="BR71" s="237"/>
      <c r="BS71" s="237"/>
      <c r="BT71" s="237"/>
      <c r="BU71" s="237"/>
      <c r="BV71" s="237"/>
      <c r="BW71" s="237"/>
      <c r="BX71" s="237"/>
      <c r="BY71" s="237"/>
      <c r="BZ71" s="237"/>
      <c r="CA71" s="237"/>
      <c r="CB71" s="237"/>
      <c r="CC71" s="237"/>
      <c r="CD71" s="237"/>
      <c r="CE71" s="237"/>
      <c r="CF71" s="237"/>
      <c r="CG71" s="237"/>
      <c r="CH71" s="237"/>
      <c r="CI71" s="237"/>
      <c r="CJ71" s="237"/>
      <c r="CK71" s="237"/>
      <c r="CL71" s="237"/>
      <c r="CM71" s="237"/>
      <c r="CN71" s="237"/>
      <c r="CO71" s="237"/>
      <c r="CP71" s="237"/>
      <c r="CQ71" s="237"/>
      <c r="CR71" s="237"/>
      <c r="CS71" s="237"/>
      <c r="CT71" s="237"/>
      <c r="CU71" s="237"/>
      <c r="CV71" s="237"/>
      <c r="CW71" s="237"/>
      <c r="CX71" s="237"/>
      <c r="CY71" s="237"/>
      <c r="CZ71" s="239"/>
      <c r="DA71" s="212"/>
      <c r="DB71" s="212"/>
      <c r="DC71" s="212"/>
      <c r="DD71" s="212"/>
      <c r="DE71" s="212"/>
      <c r="DF71" s="212"/>
      <c r="DG71" s="212"/>
      <c r="DH71" s="212"/>
      <c r="DI71" s="212"/>
      <c r="DJ71" s="212"/>
      <c r="DK71" s="212"/>
      <c r="DL71" s="212"/>
      <c r="DM71" s="212"/>
      <c r="DN71" s="212"/>
      <c r="DO71" s="212"/>
      <c r="DP71" s="212"/>
      <c r="DQ71" s="212"/>
      <c r="DR71" s="212"/>
      <c r="DS71" s="212"/>
      <c r="DT71" s="212"/>
      <c r="DU71" s="212"/>
      <c r="DV71" s="212"/>
      <c r="DW71" s="212"/>
      <c r="DX71" s="212"/>
      <c r="DY71" s="212"/>
      <c r="DZ71" s="212"/>
      <c r="EA71" s="212"/>
      <c r="EB71" s="212"/>
      <c r="EC71" s="212"/>
      <c r="ED71" s="212"/>
      <c r="EE71" s="212"/>
      <c r="EF71" s="212"/>
      <c r="EG71" s="212"/>
      <c r="EH71" s="212"/>
      <c r="EI71" s="212"/>
      <c r="EJ71" s="212"/>
      <c r="EK71" s="212"/>
      <c r="EL71" s="212"/>
      <c r="EM71" s="212"/>
      <c r="EN71" s="212"/>
      <c r="EO71" s="212"/>
      <c r="EP71" s="212"/>
      <c r="EQ71" s="212"/>
      <c r="ER71" s="212"/>
      <c r="ES71" s="212"/>
      <c r="ET71" s="212"/>
      <c r="EU71" s="212"/>
      <c r="EV71" s="212"/>
      <c r="EW71" s="212"/>
      <c r="EX71" s="212"/>
      <c r="EY71" s="212"/>
      <c r="EZ71" s="212"/>
      <c r="FA71" s="212"/>
      <c r="FB71" s="212"/>
      <c r="FC71" s="212"/>
      <c r="FD71" s="212"/>
      <c r="FE71" s="214"/>
      <c r="FF71" s="145">
        <f t="shared" si="16"/>
        <v>0</v>
      </c>
      <c r="FG71" s="145"/>
    </row>
    <row r="72" spans="1:163" s="1" customFormat="1" ht="20.100000000000001" customHeight="1" x14ac:dyDescent="0.25">
      <c r="A72" s="254">
        <f>'key dates'!A52</f>
        <v>0</v>
      </c>
      <c r="B72" s="266"/>
      <c r="C72" s="201">
        <f>'key dates'!D52</f>
        <v>0</v>
      </c>
      <c r="D72" s="273"/>
      <c r="E72" s="240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1"/>
      <c r="AF72" s="241"/>
      <c r="AG72" s="241"/>
      <c r="AH72" s="241"/>
      <c r="AI72" s="241"/>
      <c r="AJ72" s="241"/>
      <c r="AK72" s="241"/>
      <c r="AL72" s="241"/>
      <c r="AM72" s="241"/>
      <c r="AN72" s="241"/>
      <c r="AO72" s="241"/>
      <c r="AP72" s="241"/>
      <c r="AQ72" s="241"/>
      <c r="AR72" s="241"/>
      <c r="AS72" s="241"/>
      <c r="AT72" s="241"/>
      <c r="AU72" s="241"/>
      <c r="AV72" s="241"/>
      <c r="AW72" s="241"/>
      <c r="AX72" s="241"/>
      <c r="AY72" s="241"/>
      <c r="AZ72" s="243"/>
      <c r="BA72" s="240"/>
      <c r="BB72" s="241"/>
      <c r="BC72" s="241"/>
      <c r="BD72" s="241"/>
      <c r="BE72" s="241"/>
      <c r="BF72" s="241"/>
      <c r="BG72" s="241"/>
      <c r="BH72" s="241"/>
      <c r="BI72" s="241"/>
      <c r="BJ72" s="241"/>
      <c r="BK72" s="241"/>
      <c r="BL72" s="241"/>
      <c r="BM72" s="241"/>
      <c r="BN72" s="241"/>
      <c r="BO72" s="241"/>
      <c r="BP72" s="241"/>
      <c r="BQ72" s="241"/>
      <c r="BR72" s="241"/>
      <c r="BS72" s="241"/>
      <c r="BT72" s="241"/>
      <c r="BU72" s="241"/>
      <c r="BV72" s="241"/>
      <c r="BW72" s="241"/>
      <c r="BX72" s="241"/>
      <c r="BY72" s="241"/>
      <c r="BZ72" s="241"/>
      <c r="CA72" s="241"/>
      <c r="CB72" s="241"/>
      <c r="CC72" s="241"/>
      <c r="CD72" s="241"/>
      <c r="CE72" s="241"/>
      <c r="CF72" s="241"/>
      <c r="CG72" s="241"/>
      <c r="CH72" s="241"/>
      <c r="CI72" s="241"/>
      <c r="CJ72" s="241"/>
      <c r="CK72" s="241"/>
      <c r="CL72" s="241"/>
      <c r="CM72" s="241"/>
      <c r="CN72" s="241"/>
      <c r="CO72" s="241"/>
      <c r="CP72" s="241"/>
      <c r="CQ72" s="241"/>
      <c r="CR72" s="241"/>
      <c r="CS72" s="241"/>
      <c r="CT72" s="241"/>
      <c r="CU72" s="241"/>
      <c r="CV72" s="241"/>
      <c r="CW72" s="241"/>
      <c r="CX72" s="241"/>
      <c r="CY72" s="241"/>
      <c r="CZ72" s="243"/>
      <c r="DA72" s="216"/>
      <c r="DB72" s="216"/>
      <c r="DC72" s="216"/>
      <c r="DD72" s="216"/>
      <c r="DE72" s="216"/>
      <c r="DF72" s="216"/>
      <c r="DG72" s="216"/>
      <c r="DH72" s="216"/>
      <c r="DI72" s="216"/>
      <c r="DJ72" s="216"/>
      <c r="DK72" s="216"/>
      <c r="DL72" s="216"/>
      <c r="DM72" s="216"/>
      <c r="DN72" s="216"/>
      <c r="DO72" s="216"/>
      <c r="DP72" s="216"/>
      <c r="DQ72" s="216"/>
      <c r="DR72" s="216"/>
      <c r="DS72" s="216"/>
      <c r="DT72" s="216"/>
      <c r="DU72" s="216"/>
      <c r="DV72" s="216"/>
      <c r="DW72" s="216"/>
      <c r="DX72" s="216"/>
      <c r="DY72" s="216"/>
      <c r="DZ72" s="216"/>
      <c r="EA72" s="216"/>
      <c r="EB72" s="216"/>
      <c r="EC72" s="216"/>
      <c r="ED72" s="216"/>
      <c r="EE72" s="216"/>
      <c r="EF72" s="216"/>
      <c r="EG72" s="216"/>
      <c r="EH72" s="216"/>
      <c r="EI72" s="216"/>
      <c r="EJ72" s="216"/>
      <c r="EK72" s="216"/>
      <c r="EL72" s="216"/>
      <c r="EM72" s="216"/>
      <c r="EN72" s="216"/>
      <c r="EO72" s="216"/>
      <c r="EP72" s="216"/>
      <c r="EQ72" s="216"/>
      <c r="ER72" s="216"/>
      <c r="ES72" s="216"/>
      <c r="ET72" s="216"/>
      <c r="EU72" s="216"/>
      <c r="EV72" s="216"/>
      <c r="EW72" s="216"/>
      <c r="EX72" s="216"/>
      <c r="EY72" s="216"/>
      <c r="EZ72" s="216"/>
      <c r="FA72" s="216"/>
      <c r="FB72" s="216"/>
      <c r="FC72" s="216"/>
      <c r="FD72" s="216"/>
      <c r="FE72" s="218"/>
      <c r="FF72" s="60">
        <f t="shared" si="16"/>
        <v>0</v>
      </c>
      <c r="FG72" s="60"/>
    </row>
    <row r="73" spans="1:163" s="146" customFormat="1" ht="20.100000000000001" customHeight="1" x14ac:dyDescent="0.25">
      <c r="A73" s="253">
        <f>'key dates'!A53</f>
        <v>0</v>
      </c>
      <c r="B73" s="265"/>
      <c r="C73" s="200">
        <f>'key dates'!D53</f>
        <v>0</v>
      </c>
      <c r="D73" s="273"/>
      <c r="E73" s="236"/>
      <c r="F73" s="237"/>
      <c r="G73" s="237"/>
      <c r="H73" s="237"/>
      <c r="I73" s="237"/>
      <c r="J73" s="237"/>
      <c r="K73" s="237"/>
      <c r="L73" s="237"/>
      <c r="M73" s="237"/>
      <c r="N73" s="237"/>
      <c r="O73" s="237"/>
      <c r="P73" s="237"/>
      <c r="Q73" s="237"/>
      <c r="R73" s="237"/>
      <c r="S73" s="237"/>
      <c r="T73" s="237"/>
      <c r="U73" s="238"/>
      <c r="V73" s="238"/>
      <c r="W73" s="238"/>
      <c r="X73" s="238"/>
      <c r="Y73" s="238"/>
      <c r="Z73" s="238"/>
      <c r="AA73" s="238"/>
      <c r="AB73" s="238"/>
      <c r="AC73" s="238"/>
      <c r="AD73" s="238"/>
      <c r="AE73" s="237"/>
      <c r="AF73" s="237"/>
      <c r="AG73" s="237"/>
      <c r="AH73" s="237"/>
      <c r="AI73" s="237"/>
      <c r="AJ73" s="237"/>
      <c r="AK73" s="237"/>
      <c r="AL73" s="237"/>
      <c r="AM73" s="237"/>
      <c r="AN73" s="237"/>
      <c r="AO73" s="237"/>
      <c r="AP73" s="237"/>
      <c r="AQ73" s="237"/>
      <c r="AR73" s="237"/>
      <c r="AS73" s="237"/>
      <c r="AT73" s="237"/>
      <c r="AU73" s="237"/>
      <c r="AV73" s="237"/>
      <c r="AW73" s="237"/>
      <c r="AX73" s="237"/>
      <c r="AY73" s="237"/>
      <c r="AZ73" s="239"/>
      <c r="BA73" s="236"/>
      <c r="BB73" s="237"/>
      <c r="BC73" s="237"/>
      <c r="BD73" s="237"/>
      <c r="BE73" s="237"/>
      <c r="BF73" s="237"/>
      <c r="BG73" s="237"/>
      <c r="BH73" s="237"/>
      <c r="BI73" s="237"/>
      <c r="BJ73" s="237"/>
      <c r="BK73" s="237"/>
      <c r="BL73" s="237"/>
      <c r="BM73" s="237"/>
      <c r="BN73" s="237"/>
      <c r="BO73" s="237"/>
      <c r="BP73" s="237"/>
      <c r="BQ73" s="237"/>
      <c r="BR73" s="237"/>
      <c r="BS73" s="237"/>
      <c r="BT73" s="237"/>
      <c r="BU73" s="237"/>
      <c r="BV73" s="237"/>
      <c r="BW73" s="237"/>
      <c r="BX73" s="237"/>
      <c r="BY73" s="237"/>
      <c r="BZ73" s="237"/>
      <c r="CA73" s="237"/>
      <c r="CB73" s="237"/>
      <c r="CC73" s="237"/>
      <c r="CD73" s="237"/>
      <c r="CE73" s="237"/>
      <c r="CF73" s="237"/>
      <c r="CG73" s="237"/>
      <c r="CH73" s="237"/>
      <c r="CI73" s="237"/>
      <c r="CJ73" s="237"/>
      <c r="CK73" s="237"/>
      <c r="CL73" s="237"/>
      <c r="CM73" s="237"/>
      <c r="CN73" s="237"/>
      <c r="CO73" s="237"/>
      <c r="CP73" s="237"/>
      <c r="CQ73" s="237"/>
      <c r="CR73" s="237"/>
      <c r="CS73" s="237"/>
      <c r="CT73" s="237"/>
      <c r="CU73" s="237"/>
      <c r="CV73" s="237"/>
      <c r="CW73" s="237"/>
      <c r="CX73" s="237"/>
      <c r="CY73" s="237"/>
      <c r="CZ73" s="239"/>
      <c r="DA73" s="212"/>
      <c r="DB73" s="212"/>
      <c r="DC73" s="212"/>
      <c r="DD73" s="212"/>
      <c r="DE73" s="212"/>
      <c r="DF73" s="212"/>
      <c r="DG73" s="212"/>
      <c r="DH73" s="212"/>
      <c r="DI73" s="212"/>
      <c r="DJ73" s="212"/>
      <c r="DK73" s="212"/>
      <c r="DL73" s="212"/>
      <c r="DM73" s="212"/>
      <c r="DN73" s="212"/>
      <c r="DO73" s="212"/>
      <c r="DP73" s="212"/>
      <c r="DQ73" s="212"/>
      <c r="DR73" s="212"/>
      <c r="DS73" s="212"/>
      <c r="DT73" s="212"/>
      <c r="DU73" s="212"/>
      <c r="DV73" s="212"/>
      <c r="DW73" s="212"/>
      <c r="DX73" s="212"/>
      <c r="DY73" s="212"/>
      <c r="DZ73" s="212"/>
      <c r="EA73" s="212"/>
      <c r="EB73" s="212"/>
      <c r="EC73" s="212"/>
      <c r="ED73" s="212"/>
      <c r="EE73" s="212"/>
      <c r="EF73" s="212"/>
      <c r="EG73" s="212"/>
      <c r="EH73" s="212"/>
      <c r="EI73" s="212"/>
      <c r="EJ73" s="212"/>
      <c r="EK73" s="212"/>
      <c r="EL73" s="212"/>
      <c r="EM73" s="212"/>
      <c r="EN73" s="212"/>
      <c r="EO73" s="212"/>
      <c r="EP73" s="212"/>
      <c r="EQ73" s="212"/>
      <c r="ER73" s="212"/>
      <c r="ES73" s="212"/>
      <c r="ET73" s="212"/>
      <c r="EU73" s="212"/>
      <c r="EV73" s="212"/>
      <c r="EW73" s="212"/>
      <c r="EX73" s="212"/>
      <c r="EY73" s="212"/>
      <c r="EZ73" s="212"/>
      <c r="FA73" s="212"/>
      <c r="FB73" s="212"/>
      <c r="FC73" s="212"/>
      <c r="FD73" s="212"/>
      <c r="FE73" s="214"/>
      <c r="FF73" s="145">
        <f t="shared" si="16"/>
        <v>0</v>
      </c>
      <c r="FG73" s="145"/>
    </row>
    <row r="74" spans="1:163" s="1" customFormat="1" ht="20.100000000000001" customHeight="1" x14ac:dyDescent="0.25">
      <c r="A74" s="254">
        <f>'key dates'!A54</f>
        <v>0</v>
      </c>
      <c r="B74" s="266"/>
      <c r="C74" s="201">
        <f>'key dates'!D54</f>
        <v>0</v>
      </c>
      <c r="D74" s="273"/>
      <c r="E74" s="240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1"/>
      <c r="AF74" s="241"/>
      <c r="AG74" s="241"/>
      <c r="AH74" s="241"/>
      <c r="AI74" s="241"/>
      <c r="AJ74" s="241"/>
      <c r="AK74" s="241"/>
      <c r="AL74" s="241"/>
      <c r="AM74" s="241"/>
      <c r="AN74" s="241"/>
      <c r="AO74" s="241"/>
      <c r="AP74" s="241"/>
      <c r="AQ74" s="241"/>
      <c r="AR74" s="241"/>
      <c r="AS74" s="241"/>
      <c r="AT74" s="241"/>
      <c r="AU74" s="241"/>
      <c r="AV74" s="241"/>
      <c r="AW74" s="241"/>
      <c r="AX74" s="241"/>
      <c r="AY74" s="241"/>
      <c r="AZ74" s="243"/>
      <c r="BA74" s="240"/>
      <c r="BB74" s="241"/>
      <c r="BC74" s="241"/>
      <c r="BD74" s="241"/>
      <c r="BE74" s="241"/>
      <c r="BF74" s="241"/>
      <c r="BG74" s="241"/>
      <c r="BH74" s="241"/>
      <c r="BI74" s="241"/>
      <c r="BJ74" s="241"/>
      <c r="BK74" s="241"/>
      <c r="BL74" s="241"/>
      <c r="BM74" s="241"/>
      <c r="BN74" s="241"/>
      <c r="BO74" s="241"/>
      <c r="BP74" s="241"/>
      <c r="BQ74" s="241"/>
      <c r="BR74" s="241"/>
      <c r="BS74" s="241"/>
      <c r="BT74" s="241"/>
      <c r="BU74" s="241"/>
      <c r="BV74" s="241"/>
      <c r="BW74" s="241"/>
      <c r="BX74" s="241"/>
      <c r="BY74" s="241"/>
      <c r="BZ74" s="241"/>
      <c r="CA74" s="241"/>
      <c r="CB74" s="241"/>
      <c r="CC74" s="241"/>
      <c r="CD74" s="241"/>
      <c r="CE74" s="241"/>
      <c r="CF74" s="241"/>
      <c r="CG74" s="241"/>
      <c r="CH74" s="241"/>
      <c r="CI74" s="241"/>
      <c r="CJ74" s="241"/>
      <c r="CK74" s="241"/>
      <c r="CL74" s="241"/>
      <c r="CM74" s="241"/>
      <c r="CN74" s="241"/>
      <c r="CO74" s="241"/>
      <c r="CP74" s="241"/>
      <c r="CQ74" s="241"/>
      <c r="CR74" s="241"/>
      <c r="CS74" s="241"/>
      <c r="CT74" s="241"/>
      <c r="CU74" s="241"/>
      <c r="CV74" s="241"/>
      <c r="CW74" s="241"/>
      <c r="CX74" s="241"/>
      <c r="CY74" s="241"/>
      <c r="CZ74" s="243"/>
      <c r="DA74" s="216"/>
      <c r="DB74" s="216"/>
      <c r="DC74" s="216"/>
      <c r="DD74" s="216"/>
      <c r="DE74" s="216"/>
      <c r="DF74" s="216"/>
      <c r="DG74" s="216"/>
      <c r="DH74" s="216"/>
      <c r="DI74" s="216"/>
      <c r="DJ74" s="216"/>
      <c r="DK74" s="216"/>
      <c r="DL74" s="216"/>
      <c r="DM74" s="216"/>
      <c r="DN74" s="216"/>
      <c r="DO74" s="216"/>
      <c r="DP74" s="216"/>
      <c r="DQ74" s="216"/>
      <c r="DR74" s="216"/>
      <c r="DS74" s="216"/>
      <c r="DT74" s="216"/>
      <c r="DU74" s="216"/>
      <c r="DV74" s="216"/>
      <c r="DW74" s="216"/>
      <c r="DX74" s="216"/>
      <c r="DY74" s="216"/>
      <c r="DZ74" s="216"/>
      <c r="EA74" s="216"/>
      <c r="EB74" s="216"/>
      <c r="EC74" s="216"/>
      <c r="ED74" s="216"/>
      <c r="EE74" s="216"/>
      <c r="EF74" s="216"/>
      <c r="EG74" s="216"/>
      <c r="EH74" s="216"/>
      <c r="EI74" s="216"/>
      <c r="EJ74" s="216"/>
      <c r="EK74" s="216"/>
      <c r="EL74" s="216"/>
      <c r="EM74" s="216"/>
      <c r="EN74" s="216"/>
      <c r="EO74" s="216"/>
      <c r="EP74" s="216"/>
      <c r="EQ74" s="216"/>
      <c r="ER74" s="216"/>
      <c r="ES74" s="216"/>
      <c r="ET74" s="216"/>
      <c r="EU74" s="216"/>
      <c r="EV74" s="216"/>
      <c r="EW74" s="216"/>
      <c r="EX74" s="216"/>
      <c r="EY74" s="216"/>
      <c r="EZ74" s="216"/>
      <c r="FA74" s="216"/>
      <c r="FB74" s="216"/>
      <c r="FC74" s="216"/>
      <c r="FD74" s="216"/>
      <c r="FE74" s="218"/>
      <c r="FF74" s="60">
        <f t="shared" si="16"/>
        <v>0</v>
      </c>
      <c r="FG74" s="60"/>
    </row>
    <row r="75" spans="1:163" s="146" customFormat="1" ht="20.100000000000001" customHeight="1" x14ac:dyDescent="0.25">
      <c r="A75" s="253">
        <f>'key dates'!A55</f>
        <v>0</v>
      </c>
      <c r="B75" s="265"/>
      <c r="C75" s="200">
        <f>'key dates'!D55</f>
        <v>0</v>
      </c>
      <c r="D75" s="273"/>
      <c r="E75" s="236"/>
      <c r="F75" s="237"/>
      <c r="G75" s="237"/>
      <c r="H75" s="237"/>
      <c r="I75" s="237"/>
      <c r="J75" s="237"/>
      <c r="K75" s="237"/>
      <c r="L75" s="237"/>
      <c r="M75" s="237"/>
      <c r="N75" s="237"/>
      <c r="O75" s="237"/>
      <c r="P75" s="237"/>
      <c r="Q75" s="237"/>
      <c r="R75" s="237"/>
      <c r="S75" s="237"/>
      <c r="T75" s="237"/>
      <c r="U75" s="238"/>
      <c r="V75" s="238"/>
      <c r="W75" s="238"/>
      <c r="X75" s="238"/>
      <c r="Y75" s="238"/>
      <c r="Z75" s="238"/>
      <c r="AA75" s="238"/>
      <c r="AB75" s="238"/>
      <c r="AC75" s="238"/>
      <c r="AD75" s="238"/>
      <c r="AE75" s="237"/>
      <c r="AF75" s="237"/>
      <c r="AG75" s="237"/>
      <c r="AH75" s="237"/>
      <c r="AI75" s="237"/>
      <c r="AJ75" s="237"/>
      <c r="AK75" s="237"/>
      <c r="AL75" s="237"/>
      <c r="AM75" s="237"/>
      <c r="AN75" s="237"/>
      <c r="AO75" s="237"/>
      <c r="AP75" s="237"/>
      <c r="AQ75" s="237"/>
      <c r="AR75" s="237"/>
      <c r="AS75" s="237"/>
      <c r="AT75" s="237"/>
      <c r="AU75" s="237"/>
      <c r="AV75" s="237"/>
      <c r="AW75" s="237"/>
      <c r="AX75" s="237"/>
      <c r="AY75" s="237"/>
      <c r="AZ75" s="239"/>
      <c r="BA75" s="236"/>
      <c r="BB75" s="237"/>
      <c r="BC75" s="237"/>
      <c r="BD75" s="237"/>
      <c r="BE75" s="237"/>
      <c r="BF75" s="237"/>
      <c r="BG75" s="237"/>
      <c r="BH75" s="237"/>
      <c r="BI75" s="237"/>
      <c r="BJ75" s="237"/>
      <c r="BK75" s="237"/>
      <c r="BL75" s="237"/>
      <c r="BM75" s="237"/>
      <c r="BN75" s="237"/>
      <c r="BO75" s="237"/>
      <c r="BP75" s="237"/>
      <c r="BQ75" s="237"/>
      <c r="BR75" s="237"/>
      <c r="BS75" s="237"/>
      <c r="BT75" s="237"/>
      <c r="BU75" s="237"/>
      <c r="BV75" s="237"/>
      <c r="BW75" s="237"/>
      <c r="BX75" s="237"/>
      <c r="BY75" s="237"/>
      <c r="BZ75" s="237"/>
      <c r="CA75" s="237"/>
      <c r="CB75" s="237"/>
      <c r="CC75" s="237"/>
      <c r="CD75" s="237"/>
      <c r="CE75" s="237"/>
      <c r="CF75" s="237"/>
      <c r="CG75" s="237"/>
      <c r="CH75" s="237"/>
      <c r="CI75" s="237"/>
      <c r="CJ75" s="237"/>
      <c r="CK75" s="237"/>
      <c r="CL75" s="237"/>
      <c r="CM75" s="237"/>
      <c r="CN75" s="237"/>
      <c r="CO75" s="237"/>
      <c r="CP75" s="237"/>
      <c r="CQ75" s="237"/>
      <c r="CR75" s="237"/>
      <c r="CS75" s="237"/>
      <c r="CT75" s="237"/>
      <c r="CU75" s="237"/>
      <c r="CV75" s="237"/>
      <c r="CW75" s="237"/>
      <c r="CX75" s="237"/>
      <c r="CY75" s="237"/>
      <c r="CZ75" s="239"/>
      <c r="DA75" s="212"/>
      <c r="DB75" s="212"/>
      <c r="DC75" s="212"/>
      <c r="DD75" s="212"/>
      <c r="DE75" s="212"/>
      <c r="DF75" s="212"/>
      <c r="DG75" s="212"/>
      <c r="DH75" s="212"/>
      <c r="DI75" s="212"/>
      <c r="DJ75" s="212"/>
      <c r="DK75" s="212"/>
      <c r="DL75" s="212"/>
      <c r="DM75" s="212"/>
      <c r="DN75" s="212"/>
      <c r="DO75" s="212"/>
      <c r="DP75" s="212"/>
      <c r="DQ75" s="212"/>
      <c r="DR75" s="212"/>
      <c r="DS75" s="212"/>
      <c r="DT75" s="212"/>
      <c r="DU75" s="212"/>
      <c r="DV75" s="212"/>
      <c r="DW75" s="212"/>
      <c r="DX75" s="212"/>
      <c r="DY75" s="212"/>
      <c r="DZ75" s="212"/>
      <c r="EA75" s="212"/>
      <c r="EB75" s="212"/>
      <c r="EC75" s="212"/>
      <c r="ED75" s="212"/>
      <c r="EE75" s="212"/>
      <c r="EF75" s="212"/>
      <c r="EG75" s="212"/>
      <c r="EH75" s="212"/>
      <c r="EI75" s="212"/>
      <c r="EJ75" s="212"/>
      <c r="EK75" s="212"/>
      <c r="EL75" s="212"/>
      <c r="EM75" s="212"/>
      <c r="EN75" s="212"/>
      <c r="EO75" s="212"/>
      <c r="EP75" s="212"/>
      <c r="EQ75" s="212"/>
      <c r="ER75" s="212"/>
      <c r="ES75" s="212"/>
      <c r="ET75" s="212"/>
      <c r="EU75" s="212"/>
      <c r="EV75" s="212"/>
      <c r="EW75" s="212"/>
      <c r="EX75" s="212"/>
      <c r="EY75" s="212"/>
      <c r="EZ75" s="212"/>
      <c r="FA75" s="212"/>
      <c r="FB75" s="212"/>
      <c r="FC75" s="212"/>
      <c r="FD75" s="212"/>
      <c r="FE75" s="214"/>
      <c r="FF75" s="145">
        <f t="shared" si="16"/>
        <v>0</v>
      </c>
      <c r="FG75" s="145"/>
    </row>
    <row r="76" spans="1:163" s="1" customFormat="1" ht="20.100000000000001" customHeight="1" x14ac:dyDescent="0.25">
      <c r="A76" s="254">
        <f>'key dates'!A56</f>
        <v>0</v>
      </c>
      <c r="B76" s="266"/>
      <c r="C76" s="201">
        <f>'key dates'!D56</f>
        <v>0</v>
      </c>
      <c r="D76" s="273"/>
      <c r="E76" s="240"/>
      <c r="F76" s="241"/>
      <c r="G76" s="241"/>
      <c r="H76" s="241"/>
      <c r="I76" s="241"/>
      <c r="J76" s="241"/>
      <c r="K76" s="241"/>
      <c r="L76" s="241"/>
      <c r="M76" s="241"/>
      <c r="N76" s="241"/>
      <c r="O76" s="241"/>
      <c r="P76" s="241"/>
      <c r="Q76" s="241"/>
      <c r="R76" s="241"/>
      <c r="S76" s="241"/>
      <c r="T76" s="241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1"/>
      <c r="AF76" s="241"/>
      <c r="AG76" s="241"/>
      <c r="AH76" s="241"/>
      <c r="AI76" s="241"/>
      <c r="AJ76" s="241"/>
      <c r="AK76" s="241"/>
      <c r="AL76" s="241"/>
      <c r="AM76" s="241"/>
      <c r="AN76" s="241"/>
      <c r="AO76" s="241"/>
      <c r="AP76" s="241"/>
      <c r="AQ76" s="241"/>
      <c r="AR76" s="241"/>
      <c r="AS76" s="241"/>
      <c r="AT76" s="241"/>
      <c r="AU76" s="241"/>
      <c r="AV76" s="241"/>
      <c r="AW76" s="241"/>
      <c r="AX76" s="241"/>
      <c r="AY76" s="241"/>
      <c r="AZ76" s="243"/>
      <c r="BA76" s="240"/>
      <c r="BB76" s="241"/>
      <c r="BC76" s="241"/>
      <c r="BD76" s="241"/>
      <c r="BE76" s="241"/>
      <c r="BF76" s="241"/>
      <c r="BG76" s="241"/>
      <c r="BH76" s="241"/>
      <c r="BI76" s="241"/>
      <c r="BJ76" s="241"/>
      <c r="BK76" s="241"/>
      <c r="BL76" s="241"/>
      <c r="BM76" s="241"/>
      <c r="BN76" s="241"/>
      <c r="BO76" s="241"/>
      <c r="BP76" s="241"/>
      <c r="BQ76" s="241"/>
      <c r="BR76" s="241"/>
      <c r="BS76" s="241"/>
      <c r="BT76" s="241"/>
      <c r="BU76" s="241"/>
      <c r="BV76" s="241"/>
      <c r="BW76" s="241"/>
      <c r="BX76" s="241"/>
      <c r="BY76" s="241"/>
      <c r="BZ76" s="241"/>
      <c r="CA76" s="241"/>
      <c r="CB76" s="241"/>
      <c r="CC76" s="241"/>
      <c r="CD76" s="241"/>
      <c r="CE76" s="241"/>
      <c r="CF76" s="241"/>
      <c r="CG76" s="241"/>
      <c r="CH76" s="241"/>
      <c r="CI76" s="241"/>
      <c r="CJ76" s="241"/>
      <c r="CK76" s="241"/>
      <c r="CL76" s="241"/>
      <c r="CM76" s="241"/>
      <c r="CN76" s="241"/>
      <c r="CO76" s="241"/>
      <c r="CP76" s="241"/>
      <c r="CQ76" s="241"/>
      <c r="CR76" s="241"/>
      <c r="CS76" s="241"/>
      <c r="CT76" s="241"/>
      <c r="CU76" s="241"/>
      <c r="CV76" s="241"/>
      <c r="CW76" s="241"/>
      <c r="CX76" s="241"/>
      <c r="CY76" s="241"/>
      <c r="CZ76" s="243"/>
      <c r="DA76" s="216"/>
      <c r="DB76" s="216"/>
      <c r="DC76" s="216"/>
      <c r="DD76" s="216"/>
      <c r="DE76" s="216"/>
      <c r="DF76" s="216"/>
      <c r="DG76" s="216"/>
      <c r="DH76" s="216"/>
      <c r="DI76" s="216"/>
      <c r="DJ76" s="216"/>
      <c r="DK76" s="216"/>
      <c r="DL76" s="216"/>
      <c r="DM76" s="216"/>
      <c r="DN76" s="216"/>
      <c r="DO76" s="216"/>
      <c r="DP76" s="216"/>
      <c r="DQ76" s="216"/>
      <c r="DR76" s="216"/>
      <c r="DS76" s="216"/>
      <c r="DT76" s="216"/>
      <c r="DU76" s="216"/>
      <c r="DV76" s="216"/>
      <c r="DW76" s="216"/>
      <c r="DX76" s="216"/>
      <c r="DY76" s="216"/>
      <c r="DZ76" s="216"/>
      <c r="EA76" s="216"/>
      <c r="EB76" s="216"/>
      <c r="EC76" s="216"/>
      <c r="ED76" s="216"/>
      <c r="EE76" s="216"/>
      <c r="EF76" s="216"/>
      <c r="EG76" s="216"/>
      <c r="EH76" s="216"/>
      <c r="EI76" s="216"/>
      <c r="EJ76" s="216"/>
      <c r="EK76" s="216"/>
      <c r="EL76" s="216"/>
      <c r="EM76" s="216"/>
      <c r="EN76" s="216"/>
      <c r="EO76" s="216"/>
      <c r="EP76" s="216"/>
      <c r="EQ76" s="216"/>
      <c r="ER76" s="216"/>
      <c r="ES76" s="216"/>
      <c r="ET76" s="216"/>
      <c r="EU76" s="216"/>
      <c r="EV76" s="216"/>
      <c r="EW76" s="216"/>
      <c r="EX76" s="216"/>
      <c r="EY76" s="216"/>
      <c r="EZ76" s="216"/>
      <c r="FA76" s="216"/>
      <c r="FB76" s="216"/>
      <c r="FC76" s="216"/>
      <c r="FD76" s="216"/>
      <c r="FE76" s="218"/>
      <c r="FF76" s="60">
        <f t="shared" si="16"/>
        <v>0</v>
      </c>
      <c r="FG76" s="60"/>
    </row>
    <row r="77" spans="1:163" s="146" customFormat="1" ht="20.100000000000001" customHeight="1" x14ac:dyDescent="0.25">
      <c r="A77" s="253">
        <f>'key dates'!A57</f>
        <v>0</v>
      </c>
      <c r="B77" s="265"/>
      <c r="C77" s="200">
        <f>'key dates'!D57</f>
        <v>0</v>
      </c>
      <c r="D77" s="273"/>
      <c r="E77" s="236"/>
      <c r="F77" s="237"/>
      <c r="G77" s="237"/>
      <c r="H77" s="237"/>
      <c r="I77" s="237"/>
      <c r="J77" s="237"/>
      <c r="K77" s="237"/>
      <c r="L77" s="237"/>
      <c r="M77" s="237"/>
      <c r="N77" s="237"/>
      <c r="O77" s="237"/>
      <c r="P77" s="237"/>
      <c r="Q77" s="237"/>
      <c r="R77" s="237"/>
      <c r="S77" s="237"/>
      <c r="T77" s="237"/>
      <c r="U77" s="238"/>
      <c r="V77" s="238"/>
      <c r="W77" s="238"/>
      <c r="X77" s="238"/>
      <c r="Y77" s="238"/>
      <c r="Z77" s="238"/>
      <c r="AA77" s="238"/>
      <c r="AB77" s="238"/>
      <c r="AC77" s="238"/>
      <c r="AD77" s="238"/>
      <c r="AE77" s="237"/>
      <c r="AF77" s="237"/>
      <c r="AG77" s="237"/>
      <c r="AH77" s="237"/>
      <c r="AI77" s="237"/>
      <c r="AJ77" s="237"/>
      <c r="AK77" s="237"/>
      <c r="AL77" s="237"/>
      <c r="AM77" s="237"/>
      <c r="AN77" s="237"/>
      <c r="AO77" s="237"/>
      <c r="AP77" s="237"/>
      <c r="AQ77" s="237"/>
      <c r="AR77" s="237"/>
      <c r="AS77" s="237"/>
      <c r="AT77" s="237"/>
      <c r="AU77" s="237"/>
      <c r="AV77" s="237"/>
      <c r="AW77" s="237"/>
      <c r="AX77" s="237"/>
      <c r="AY77" s="237"/>
      <c r="AZ77" s="239"/>
      <c r="BA77" s="236"/>
      <c r="BB77" s="237"/>
      <c r="BC77" s="237"/>
      <c r="BD77" s="237"/>
      <c r="BE77" s="237"/>
      <c r="BF77" s="237"/>
      <c r="BG77" s="237"/>
      <c r="BH77" s="237"/>
      <c r="BI77" s="237"/>
      <c r="BJ77" s="237"/>
      <c r="BK77" s="237"/>
      <c r="BL77" s="237"/>
      <c r="BM77" s="237"/>
      <c r="BN77" s="237"/>
      <c r="BO77" s="237"/>
      <c r="BP77" s="237"/>
      <c r="BQ77" s="237"/>
      <c r="BR77" s="237"/>
      <c r="BS77" s="237"/>
      <c r="BT77" s="237"/>
      <c r="BU77" s="237"/>
      <c r="BV77" s="237"/>
      <c r="BW77" s="237"/>
      <c r="BX77" s="237"/>
      <c r="BY77" s="237"/>
      <c r="BZ77" s="237"/>
      <c r="CA77" s="237"/>
      <c r="CB77" s="237"/>
      <c r="CC77" s="237"/>
      <c r="CD77" s="237"/>
      <c r="CE77" s="237"/>
      <c r="CF77" s="237"/>
      <c r="CG77" s="237"/>
      <c r="CH77" s="237"/>
      <c r="CI77" s="237"/>
      <c r="CJ77" s="237"/>
      <c r="CK77" s="237"/>
      <c r="CL77" s="237"/>
      <c r="CM77" s="237"/>
      <c r="CN77" s="237"/>
      <c r="CO77" s="237"/>
      <c r="CP77" s="237"/>
      <c r="CQ77" s="237"/>
      <c r="CR77" s="237"/>
      <c r="CS77" s="237"/>
      <c r="CT77" s="237"/>
      <c r="CU77" s="237"/>
      <c r="CV77" s="237"/>
      <c r="CW77" s="237"/>
      <c r="CX77" s="237"/>
      <c r="CY77" s="237"/>
      <c r="CZ77" s="239"/>
      <c r="DA77" s="212"/>
      <c r="DB77" s="212"/>
      <c r="DC77" s="212"/>
      <c r="DD77" s="212"/>
      <c r="DE77" s="212"/>
      <c r="DF77" s="212"/>
      <c r="DG77" s="212"/>
      <c r="DH77" s="212"/>
      <c r="DI77" s="212"/>
      <c r="DJ77" s="212"/>
      <c r="DK77" s="212"/>
      <c r="DL77" s="212"/>
      <c r="DM77" s="212"/>
      <c r="DN77" s="212"/>
      <c r="DO77" s="212"/>
      <c r="DP77" s="212"/>
      <c r="DQ77" s="212"/>
      <c r="DR77" s="212"/>
      <c r="DS77" s="212"/>
      <c r="DT77" s="212"/>
      <c r="DU77" s="212"/>
      <c r="DV77" s="212"/>
      <c r="DW77" s="212"/>
      <c r="DX77" s="212"/>
      <c r="DY77" s="212"/>
      <c r="DZ77" s="212"/>
      <c r="EA77" s="212"/>
      <c r="EB77" s="212"/>
      <c r="EC77" s="212"/>
      <c r="ED77" s="212"/>
      <c r="EE77" s="212"/>
      <c r="EF77" s="212"/>
      <c r="EG77" s="212"/>
      <c r="EH77" s="212"/>
      <c r="EI77" s="212"/>
      <c r="EJ77" s="212"/>
      <c r="EK77" s="212"/>
      <c r="EL77" s="212"/>
      <c r="EM77" s="212"/>
      <c r="EN77" s="212"/>
      <c r="EO77" s="212"/>
      <c r="EP77" s="212"/>
      <c r="EQ77" s="212"/>
      <c r="ER77" s="212"/>
      <c r="ES77" s="212"/>
      <c r="ET77" s="212"/>
      <c r="EU77" s="212"/>
      <c r="EV77" s="212"/>
      <c r="EW77" s="212"/>
      <c r="EX77" s="212"/>
      <c r="EY77" s="212"/>
      <c r="EZ77" s="212"/>
      <c r="FA77" s="212"/>
      <c r="FB77" s="212"/>
      <c r="FC77" s="212"/>
      <c r="FD77" s="212"/>
      <c r="FE77" s="214"/>
      <c r="FF77" s="145">
        <f t="shared" si="16"/>
        <v>0</v>
      </c>
      <c r="FG77" s="145"/>
    </row>
    <row r="78" spans="1:163" s="1" customFormat="1" ht="20.100000000000001" customHeight="1" x14ac:dyDescent="0.25">
      <c r="A78" s="254">
        <f>'key dates'!A58</f>
        <v>0</v>
      </c>
      <c r="B78" s="266"/>
      <c r="C78" s="201">
        <f>'key dates'!D58</f>
        <v>0</v>
      </c>
      <c r="D78" s="273"/>
      <c r="E78" s="240"/>
      <c r="F78" s="241"/>
      <c r="G78" s="241"/>
      <c r="H78" s="241"/>
      <c r="I78" s="241"/>
      <c r="J78" s="241"/>
      <c r="K78" s="241"/>
      <c r="L78" s="241"/>
      <c r="M78" s="241"/>
      <c r="N78" s="241"/>
      <c r="O78" s="241"/>
      <c r="P78" s="241"/>
      <c r="Q78" s="241"/>
      <c r="R78" s="241"/>
      <c r="S78" s="241"/>
      <c r="T78" s="241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1"/>
      <c r="AF78" s="241"/>
      <c r="AG78" s="241"/>
      <c r="AH78" s="241"/>
      <c r="AI78" s="241"/>
      <c r="AJ78" s="241"/>
      <c r="AK78" s="241"/>
      <c r="AL78" s="241"/>
      <c r="AM78" s="241"/>
      <c r="AN78" s="241"/>
      <c r="AO78" s="241"/>
      <c r="AP78" s="241"/>
      <c r="AQ78" s="241"/>
      <c r="AR78" s="241"/>
      <c r="AS78" s="241"/>
      <c r="AT78" s="241"/>
      <c r="AU78" s="241"/>
      <c r="AV78" s="241"/>
      <c r="AW78" s="241"/>
      <c r="AX78" s="241"/>
      <c r="AY78" s="241"/>
      <c r="AZ78" s="243"/>
      <c r="BA78" s="240"/>
      <c r="BB78" s="241"/>
      <c r="BC78" s="241"/>
      <c r="BD78" s="241"/>
      <c r="BE78" s="241"/>
      <c r="BF78" s="241"/>
      <c r="BG78" s="241"/>
      <c r="BH78" s="241"/>
      <c r="BI78" s="241"/>
      <c r="BJ78" s="241"/>
      <c r="BK78" s="241"/>
      <c r="BL78" s="241"/>
      <c r="BM78" s="241"/>
      <c r="BN78" s="241"/>
      <c r="BO78" s="241"/>
      <c r="BP78" s="241"/>
      <c r="BQ78" s="241"/>
      <c r="BR78" s="241"/>
      <c r="BS78" s="241"/>
      <c r="BT78" s="241"/>
      <c r="BU78" s="241"/>
      <c r="BV78" s="241"/>
      <c r="BW78" s="241"/>
      <c r="BX78" s="241"/>
      <c r="BY78" s="241"/>
      <c r="BZ78" s="241"/>
      <c r="CA78" s="241"/>
      <c r="CB78" s="241"/>
      <c r="CC78" s="241"/>
      <c r="CD78" s="241"/>
      <c r="CE78" s="241"/>
      <c r="CF78" s="241"/>
      <c r="CG78" s="241"/>
      <c r="CH78" s="241"/>
      <c r="CI78" s="241"/>
      <c r="CJ78" s="241"/>
      <c r="CK78" s="241"/>
      <c r="CL78" s="241"/>
      <c r="CM78" s="241"/>
      <c r="CN78" s="241"/>
      <c r="CO78" s="241"/>
      <c r="CP78" s="241"/>
      <c r="CQ78" s="241"/>
      <c r="CR78" s="241"/>
      <c r="CS78" s="241"/>
      <c r="CT78" s="241"/>
      <c r="CU78" s="241"/>
      <c r="CV78" s="241"/>
      <c r="CW78" s="241"/>
      <c r="CX78" s="241"/>
      <c r="CY78" s="241"/>
      <c r="CZ78" s="243"/>
      <c r="DA78" s="216"/>
      <c r="DB78" s="216"/>
      <c r="DC78" s="216"/>
      <c r="DD78" s="216"/>
      <c r="DE78" s="216"/>
      <c r="DF78" s="216"/>
      <c r="DG78" s="216"/>
      <c r="DH78" s="216"/>
      <c r="DI78" s="216"/>
      <c r="DJ78" s="216"/>
      <c r="DK78" s="216"/>
      <c r="DL78" s="216"/>
      <c r="DM78" s="216"/>
      <c r="DN78" s="216"/>
      <c r="DO78" s="216"/>
      <c r="DP78" s="216"/>
      <c r="DQ78" s="216"/>
      <c r="DR78" s="216"/>
      <c r="DS78" s="216"/>
      <c r="DT78" s="216"/>
      <c r="DU78" s="216"/>
      <c r="DV78" s="216"/>
      <c r="DW78" s="216"/>
      <c r="DX78" s="216"/>
      <c r="DY78" s="216"/>
      <c r="DZ78" s="216"/>
      <c r="EA78" s="216"/>
      <c r="EB78" s="216"/>
      <c r="EC78" s="216"/>
      <c r="ED78" s="216"/>
      <c r="EE78" s="216"/>
      <c r="EF78" s="216"/>
      <c r="EG78" s="216"/>
      <c r="EH78" s="216"/>
      <c r="EI78" s="216"/>
      <c r="EJ78" s="216"/>
      <c r="EK78" s="216"/>
      <c r="EL78" s="216"/>
      <c r="EM78" s="216"/>
      <c r="EN78" s="216"/>
      <c r="EO78" s="216"/>
      <c r="EP78" s="216"/>
      <c r="EQ78" s="216"/>
      <c r="ER78" s="216"/>
      <c r="ES78" s="216"/>
      <c r="ET78" s="216"/>
      <c r="EU78" s="216"/>
      <c r="EV78" s="216"/>
      <c r="EW78" s="216"/>
      <c r="EX78" s="216"/>
      <c r="EY78" s="216"/>
      <c r="EZ78" s="216"/>
      <c r="FA78" s="216"/>
      <c r="FB78" s="216"/>
      <c r="FC78" s="216"/>
      <c r="FD78" s="216"/>
      <c r="FE78" s="218"/>
      <c r="FF78" s="60">
        <f t="shared" si="16"/>
        <v>0</v>
      </c>
      <c r="FG78" s="60"/>
    </row>
    <row r="79" spans="1:163" s="146" customFormat="1" ht="20.100000000000001" customHeight="1" x14ac:dyDescent="0.25">
      <c r="A79" s="253">
        <f>'key dates'!A59</f>
        <v>0</v>
      </c>
      <c r="B79" s="265"/>
      <c r="C79" s="200">
        <f>'key dates'!D59</f>
        <v>0</v>
      </c>
      <c r="D79" s="273"/>
      <c r="E79" s="236"/>
      <c r="F79" s="237"/>
      <c r="G79" s="237"/>
      <c r="H79" s="237"/>
      <c r="I79" s="237"/>
      <c r="J79" s="237"/>
      <c r="K79" s="237"/>
      <c r="L79" s="237"/>
      <c r="M79" s="237"/>
      <c r="N79" s="237"/>
      <c r="O79" s="237"/>
      <c r="P79" s="237"/>
      <c r="Q79" s="237"/>
      <c r="R79" s="237"/>
      <c r="S79" s="237"/>
      <c r="T79" s="237"/>
      <c r="U79" s="238"/>
      <c r="V79" s="238"/>
      <c r="W79" s="238"/>
      <c r="X79" s="238"/>
      <c r="Y79" s="238"/>
      <c r="Z79" s="238"/>
      <c r="AA79" s="238"/>
      <c r="AB79" s="238"/>
      <c r="AC79" s="238"/>
      <c r="AD79" s="238"/>
      <c r="AE79" s="237"/>
      <c r="AF79" s="237"/>
      <c r="AG79" s="237"/>
      <c r="AH79" s="237"/>
      <c r="AI79" s="237"/>
      <c r="AJ79" s="237"/>
      <c r="AK79" s="237"/>
      <c r="AL79" s="237"/>
      <c r="AM79" s="237"/>
      <c r="AN79" s="237"/>
      <c r="AO79" s="237"/>
      <c r="AP79" s="237"/>
      <c r="AQ79" s="237"/>
      <c r="AR79" s="237"/>
      <c r="AS79" s="237"/>
      <c r="AT79" s="237"/>
      <c r="AU79" s="237"/>
      <c r="AV79" s="237"/>
      <c r="AW79" s="237"/>
      <c r="AX79" s="237"/>
      <c r="AY79" s="237"/>
      <c r="AZ79" s="239"/>
      <c r="BA79" s="236"/>
      <c r="BB79" s="237"/>
      <c r="BC79" s="237"/>
      <c r="BD79" s="237"/>
      <c r="BE79" s="237"/>
      <c r="BF79" s="237"/>
      <c r="BG79" s="237"/>
      <c r="BH79" s="237"/>
      <c r="BI79" s="237"/>
      <c r="BJ79" s="237"/>
      <c r="BK79" s="237"/>
      <c r="BL79" s="237"/>
      <c r="BM79" s="237"/>
      <c r="BN79" s="237"/>
      <c r="BO79" s="237"/>
      <c r="BP79" s="237"/>
      <c r="BQ79" s="237"/>
      <c r="BR79" s="237"/>
      <c r="BS79" s="237"/>
      <c r="BT79" s="237"/>
      <c r="BU79" s="237"/>
      <c r="BV79" s="237"/>
      <c r="BW79" s="237"/>
      <c r="BX79" s="237"/>
      <c r="BY79" s="237"/>
      <c r="BZ79" s="237"/>
      <c r="CA79" s="237"/>
      <c r="CB79" s="237"/>
      <c r="CC79" s="237"/>
      <c r="CD79" s="237"/>
      <c r="CE79" s="237"/>
      <c r="CF79" s="237"/>
      <c r="CG79" s="237"/>
      <c r="CH79" s="237"/>
      <c r="CI79" s="237"/>
      <c r="CJ79" s="237"/>
      <c r="CK79" s="237"/>
      <c r="CL79" s="237"/>
      <c r="CM79" s="237"/>
      <c r="CN79" s="237"/>
      <c r="CO79" s="237"/>
      <c r="CP79" s="237"/>
      <c r="CQ79" s="237"/>
      <c r="CR79" s="237"/>
      <c r="CS79" s="237"/>
      <c r="CT79" s="237"/>
      <c r="CU79" s="237"/>
      <c r="CV79" s="237"/>
      <c r="CW79" s="237"/>
      <c r="CX79" s="237"/>
      <c r="CY79" s="237"/>
      <c r="CZ79" s="239"/>
      <c r="DA79" s="212"/>
      <c r="DB79" s="212"/>
      <c r="DC79" s="212"/>
      <c r="DD79" s="212"/>
      <c r="DE79" s="212"/>
      <c r="DF79" s="212"/>
      <c r="DG79" s="212"/>
      <c r="DH79" s="212"/>
      <c r="DI79" s="212"/>
      <c r="DJ79" s="212"/>
      <c r="DK79" s="212"/>
      <c r="DL79" s="212"/>
      <c r="DM79" s="212"/>
      <c r="DN79" s="212"/>
      <c r="DO79" s="212"/>
      <c r="DP79" s="212"/>
      <c r="DQ79" s="212"/>
      <c r="DR79" s="212"/>
      <c r="DS79" s="212"/>
      <c r="DT79" s="212"/>
      <c r="DU79" s="212"/>
      <c r="DV79" s="212"/>
      <c r="DW79" s="212"/>
      <c r="DX79" s="212"/>
      <c r="DY79" s="212"/>
      <c r="DZ79" s="212"/>
      <c r="EA79" s="212"/>
      <c r="EB79" s="212"/>
      <c r="EC79" s="212"/>
      <c r="ED79" s="212"/>
      <c r="EE79" s="212"/>
      <c r="EF79" s="212"/>
      <c r="EG79" s="212"/>
      <c r="EH79" s="212"/>
      <c r="EI79" s="212"/>
      <c r="EJ79" s="212"/>
      <c r="EK79" s="212"/>
      <c r="EL79" s="212"/>
      <c r="EM79" s="212"/>
      <c r="EN79" s="212"/>
      <c r="EO79" s="212"/>
      <c r="EP79" s="212"/>
      <c r="EQ79" s="212"/>
      <c r="ER79" s="212"/>
      <c r="ES79" s="212"/>
      <c r="ET79" s="212"/>
      <c r="EU79" s="212"/>
      <c r="EV79" s="212"/>
      <c r="EW79" s="212"/>
      <c r="EX79" s="212"/>
      <c r="EY79" s="212"/>
      <c r="EZ79" s="212"/>
      <c r="FA79" s="212"/>
      <c r="FB79" s="212"/>
      <c r="FC79" s="212"/>
      <c r="FD79" s="212"/>
      <c r="FE79" s="214"/>
      <c r="FF79" s="145">
        <f t="shared" si="16"/>
        <v>0</v>
      </c>
      <c r="FG79" s="145"/>
    </row>
    <row r="80" spans="1:163" s="1" customFormat="1" ht="20.100000000000001" customHeight="1" x14ac:dyDescent="0.25">
      <c r="A80" s="254">
        <f>'key dates'!A60</f>
        <v>0</v>
      </c>
      <c r="B80" s="266"/>
      <c r="C80" s="201">
        <f>'key dates'!D60</f>
        <v>0</v>
      </c>
      <c r="D80" s="273"/>
      <c r="E80" s="240"/>
      <c r="F80" s="241"/>
      <c r="G80" s="241"/>
      <c r="H80" s="241"/>
      <c r="I80" s="241"/>
      <c r="J80" s="241"/>
      <c r="K80" s="241"/>
      <c r="L80" s="241"/>
      <c r="M80" s="241"/>
      <c r="N80" s="241"/>
      <c r="O80" s="241"/>
      <c r="P80" s="241"/>
      <c r="Q80" s="241"/>
      <c r="R80" s="241"/>
      <c r="S80" s="241"/>
      <c r="T80" s="241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1"/>
      <c r="AF80" s="241"/>
      <c r="AG80" s="241"/>
      <c r="AH80" s="241"/>
      <c r="AI80" s="241"/>
      <c r="AJ80" s="241"/>
      <c r="AK80" s="241"/>
      <c r="AL80" s="241"/>
      <c r="AM80" s="241"/>
      <c r="AN80" s="241"/>
      <c r="AO80" s="241"/>
      <c r="AP80" s="241"/>
      <c r="AQ80" s="241"/>
      <c r="AR80" s="241"/>
      <c r="AS80" s="241"/>
      <c r="AT80" s="241"/>
      <c r="AU80" s="241"/>
      <c r="AV80" s="241"/>
      <c r="AW80" s="241"/>
      <c r="AX80" s="241"/>
      <c r="AY80" s="241"/>
      <c r="AZ80" s="243"/>
      <c r="BA80" s="240"/>
      <c r="BB80" s="241"/>
      <c r="BC80" s="241"/>
      <c r="BD80" s="241"/>
      <c r="BE80" s="241"/>
      <c r="BF80" s="241"/>
      <c r="BG80" s="241"/>
      <c r="BH80" s="241"/>
      <c r="BI80" s="241"/>
      <c r="BJ80" s="241"/>
      <c r="BK80" s="241"/>
      <c r="BL80" s="241"/>
      <c r="BM80" s="241"/>
      <c r="BN80" s="241"/>
      <c r="BO80" s="241"/>
      <c r="BP80" s="241"/>
      <c r="BQ80" s="241"/>
      <c r="BR80" s="241"/>
      <c r="BS80" s="241"/>
      <c r="BT80" s="241"/>
      <c r="BU80" s="241"/>
      <c r="BV80" s="241"/>
      <c r="BW80" s="241"/>
      <c r="BX80" s="241"/>
      <c r="BY80" s="241"/>
      <c r="BZ80" s="241"/>
      <c r="CA80" s="241"/>
      <c r="CB80" s="241"/>
      <c r="CC80" s="241"/>
      <c r="CD80" s="241"/>
      <c r="CE80" s="241"/>
      <c r="CF80" s="241"/>
      <c r="CG80" s="241"/>
      <c r="CH80" s="241"/>
      <c r="CI80" s="241"/>
      <c r="CJ80" s="241"/>
      <c r="CK80" s="241"/>
      <c r="CL80" s="241"/>
      <c r="CM80" s="241"/>
      <c r="CN80" s="241"/>
      <c r="CO80" s="241"/>
      <c r="CP80" s="241"/>
      <c r="CQ80" s="241"/>
      <c r="CR80" s="241"/>
      <c r="CS80" s="241"/>
      <c r="CT80" s="241"/>
      <c r="CU80" s="241"/>
      <c r="CV80" s="241"/>
      <c r="CW80" s="241"/>
      <c r="CX80" s="241"/>
      <c r="CY80" s="241"/>
      <c r="CZ80" s="243"/>
      <c r="DA80" s="216"/>
      <c r="DB80" s="216"/>
      <c r="DC80" s="216"/>
      <c r="DD80" s="216"/>
      <c r="DE80" s="216"/>
      <c r="DF80" s="216"/>
      <c r="DG80" s="216"/>
      <c r="DH80" s="216"/>
      <c r="DI80" s="216"/>
      <c r="DJ80" s="216"/>
      <c r="DK80" s="216"/>
      <c r="DL80" s="216"/>
      <c r="DM80" s="216"/>
      <c r="DN80" s="216"/>
      <c r="DO80" s="216"/>
      <c r="DP80" s="216"/>
      <c r="DQ80" s="216"/>
      <c r="DR80" s="216"/>
      <c r="DS80" s="216"/>
      <c r="DT80" s="216"/>
      <c r="DU80" s="216"/>
      <c r="DV80" s="216"/>
      <c r="DW80" s="216"/>
      <c r="DX80" s="216"/>
      <c r="DY80" s="216"/>
      <c r="DZ80" s="216"/>
      <c r="EA80" s="216"/>
      <c r="EB80" s="216"/>
      <c r="EC80" s="216"/>
      <c r="ED80" s="216"/>
      <c r="EE80" s="216"/>
      <c r="EF80" s="216"/>
      <c r="EG80" s="216"/>
      <c r="EH80" s="216"/>
      <c r="EI80" s="216"/>
      <c r="EJ80" s="216"/>
      <c r="EK80" s="216"/>
      <c r="EL80" s="216"/>
      <c r="EM80" s="216"/>
      <c r="EN80" s="216"/>
      <c r="EO80" s="216"/>
      <c r="EP80" s="216"/>
      <c r="EQ80" s="216"/>
      <c r="ER80" s="216"/>
      <c r="ES80" s="216"/>
      <c r="ET80" s="216"/>
      <c r="EU80" s="216"/>
      <c r="EV80" s="216"/>
      <c r="EW80" s="216"/>
      <c r="EX80" s="216"/>
      <c r="EY80" s="216"/>
      <c r="EZ80" s="216"/>
      <c r="FA80" s="216"/>
      <c r="FB80" s="216"/>
      <c r="FC80" s="216"/>
      <c r="FD80" s="216"/>
      <c r="FE80" s="218"/>
      <c r="FF80" s="60">
        <f t="shared" si="16"/>
        <v>0</v>
      </c>
      <c r="FG80" s="60"/>
    </row>
    <row r="81" spans="1:189" s="146" customFormat="1" ht="20.100000000000001" customHeight="1" x14ac:dyDescent="0.25">
      <c r="A81" s="253">
        <f>'key dates'!A61</f>
        <v>0</v>
      </c>
      <c r="B81" s="265"/>
      <c r="C81" s="200">
        <f>'key dates'!D61</f>
        <v>0</v>
      </c>
      <c r="D81" s="273"/>
      <c r="E81" s="236"/>
      <c r="F81" s="237"/>
      <c r="G81" s="237"/>
      <c r="H81" s="237"/>
      <c r="I81" s="237"/>
      <c r="J81" s="237"/>
      <c r="K81" s="237"/>
      <c r="L81" s="237"/>
      <c r="M81" s="237"/>
      <c r="N81" s="237"/>
      <c r="O81" s="237"/>
      <c r="P81" s="237"/>
      <c r="Q81" s="237"/>
      <c r="R81" s="237"/>
      <c r="S81" s="237"/>
      <c r="T81" s="237"/>
      <c r="U81" s="238"/>
      <c r="V81" s="238"/>
      <c r="W81" s="238"/>
      <c r="X81" s="238"/>
      <c r="Y81" s="238"/>
      <c r="Z81" s="238"/>
      <c r="AA81" s="238"/>
      <c r="AB81" s="238"/>
      <c r="AC81" s="238"/>
      <c r="AD81" s="238"/>
      <c r="AE81" s="237"/>
      <c r="AF81" s="237"/>
      <c r="AG81" s="237"/>
      <c r="AH81" s="237"/>
      <c r="AI81" s="237"/>
      <c r="AJ81" s="237"/>
      <c r="AK81" s="237"/>
      <c r="AL81" s="237"/>
      <c r="AM81" s="237"/>
      <c r="AN81" s="237"/>
      <c r="AO81" s="237"/>
      <c r="AP81" s="237"/>
      <c r="AQ81" s="237"/>
      <c r="AR81" s="237"/>
      <c r="AS81" s="237"/>
      <c r="AT81" s="237"/>
      <c r="AU81" s="237"/>
      <c r="AV81" s="237"/>
      <c r="AW81" s="237"/>
      <c r="AX81" s="237"/>
      <c r="AY81" s="237"/>
      <c r="AZ81" s="239"/>
      <c r="BA81" s="236"/>
      <c r="BB81" s="237"/>
      <c r="BC81" s="237"/>
      <c r="BD81" s="237"/>
      <c r="BE81" s="237"/>
      <c r="BF81" s="237"/>
      <c r="BG81" s="237"/>
      <c r="BH81" s="237"/>
      <c r="BI81" s="237"/>
      <c r="BJ81" s="237"/>
      <c r="BK81" s="237"/>
      <c r="BL81" s="237"/>
      <c r="BM81" s="237"/>
      <c r="BN81" s="237"/>
      <c r="BO81" s="237"/>
      <c r="BP81" s="237"/>
      <c r="BQ81" s="237"/>
      <c r="BR81" s="237"/>
      <c r="BS81" s="237"/>
      <c r="BT81" s="237"/>
      <c r="BU81" s="237"/>
      <c r="BV81" s="237"/>
      <c r="BW81" s="237"/>
      <c r="BX81" s="237"/>
      <c r="BY81" s="237"/>
      <c r="BZ81" s="237"/>
      <c r="CA81" s="237"/>
      <c r="CB81" s="237"/>
      <c r="CC81" s="237"/>
      <c r="CD81" s="237"/>
      <c r="CE81" s="237"/>
      <c r="CF81" s="237"/>
      <c r="CG81" s="237"/>
      <c r="CH81" s="237"/>
      <c r="CI81" s="237"/>
      <c r="CJ81" s="237"/>
      <c r="CK81" s="237"/>
      <c r="CL81" s="237"/>
      <c r="CM81" s="237"/>
      <c r="CN81" s="237"/>
      <c r="CO81" s="237"/>
      <c r="CP81" s="237"/>
      <c r="CQ81" s="237"/>
      <c r="CR81" s="237"/>
      <c r="CS81" s="237"/>
      <c r="CT81" s="237"/>
      <c r="CU81" s="237"/>
      <c r="CV81" s="237"/>
      <c r="CW81" s="237"/>
      <c r="CX81" s="237"/>
      <c r="CY81" s="237"/>
      <c r="CZ81" s="239"/>
      <c r="DA81" s="212"/>
      <c r="DB81" s="212"/>
      <c r="DC81" s="212"/>
      <c r="DD81" s="212"/>
      <c r="DE81" s="212"/>
      <c r="DF81" s="212"/>
      <c r="DG81" s="212"/>
      <c r="DH81" s="212"/>
      <c r="DI81" s="212"/>
      <c r="DJ81" s="212"/>
      <c r="DK81" s="212"/>
      <c r="DL81" s="212"/>
      <c r="DM81" s="212"/>
      <c r="DN81" s="212"/>
      <c r="DO81" s="212"/>
      <c r="DP81" s="212"/>
      <c r="DQ81" s="212"/>
      <c r="DR81" s="212"/>
      <c r="DS81" s="212"/>
      <c r="DT81" s="212"/>
      <c r="DU81" s="212"/>
      <c r="DV81" s="212"/>
      <c r="DW81" s="212"/>
      <c r="DX81" s="212"/>
      <c r="DY81" s="212"/>
      <c r="DZ81" s="212"/>
      <c r="EA81" s="212"/>
      <c r="EB81" s="212"/>
      <c r="EC81" s="212"/>
      <c r="ED81" s="212"/>
      <c r="EE81" s="212"/>
      <c r="EF81" s="212"/>
      <c r="EG81" s="212"/>
      <c r="EH81" s="212"/>
      <c r="EI81" s="212"/>
      <c r="EJ81" s="212"/>
      <c r="EK81" s="212"/>
      <c r="EL81" s="212"/>
      <c r="EM81" s="212"/>
      <c r="EN81" s="212"/>
      <c r="EO81" s="212"/>
      <c r="EP81" s="212"/>
      <c r="EQ81" s="212"/>
      <c r="ER81" s="212"/>
      <c r="ES81" s="212"/>
      <c r="ET81" s="212"/>
      <c r="EU81" s="212"/>
      <c r="EV81" s="212"/>
      <c r="EW81" s="212"/>
      <c r="EX81" s="212"/>
      <c r="EY81" s="212"/>
      <c r="EZ81" s="212"/>
      <c r="FA81" s="212"/>
      <c r="FB81" s="212"/>
      <c r="FC81" s="212"/>
      <c r="FD81" s="212"/>
      <c r="FE81" s="214"/>
      <c r="FF81" s="145">
        <f t="shared" si="16"/>
        <v>0</v>
      </c>
      <c r="FG81" s="145"/>
    </row>
    <row r="82" spans="1:189" s="1" customFormat="1" ht="20.100000000000001" customHeight="1" x14ac:dyDescent="0.25">
      <c r="A82" s="254">
        <f>'key dates'!A62</f>
        <v>0</v>
      </c>
      <c r="B82" s="266"/>
      <c r="C82" s="201">
        <f>'key dates'!D62</f>
        <v>0</v>
      </c>
      <c r="D82" s="273"/>
      <c r="E82" s="240"/>
      <c r="F82" s="241"/>
      <c r="G82" s="241"/>
      <c r="H82" s="241"/>
      <c r="I82" s="241"/>
      <c r="J82" s="241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  <c r="AE82" s="241"/>
      <c r="AF82" s="241"/>
      <c r="AG82" s="241"/>
      <c r="AH82" s="241"/>
      <c r="AI82" s="241"/>
      <c r="AJ82" s="241"/>
      <c r="AK82" s="241"/>
      <c r="AL82" s="241"/>
      <c r="AM82" s="241"/>
      <c r="AN82" s="241"/>
      <c r="AO82" s="241"/>
      <c r="AP82" s="241"/>
      <c r="AQ82" s="241"/>
      <c r="AR82" s="241"/>
      <c r="AS82" s="241"/>
      <c r="AT82" s="241"/>
      <c r="AU82" s="241"/>
      <c r="AV82" s="241"/>
      <c r="AW82" s="241"/>
      <c r="AX82" s="241"/>
      <c r="AY82" s="241"/>
      <c r="AZ82" s="243"/>
      <c r="BA82" s="240"/>
      <c r="BB82" s="241"/>
      <c r="BC82" s="241"/>
      <c r="BD82" s="241"/>
      <c r="BE82" s="241"/>
      <c r="BF82" s="241"/>
      <c r="BG82" s="241"/>
      <c r="BH82" s="241"/>
      <c r="BI82" s="241"/>
      <c r="BJ82" s="241"/>
      <c r="BK82" s="241"/>
      <c r="BL82" s="241"/>
      <c r="BM82" s="241"/>
      <c r="BN82" s="241"/>
      <c r="BO82" s="241"/>
      <c r="BP82" s="241"/>
      <c r="BQ82" s="241"/>
      <c r="BR82" s="241"/>
      <c r="BS82" s="241"/>
      <c r="BT82" s="241"/>
      <c r="BU82" s="241"/>
      <c r="BV82" s="241"/>
      <c r="BW82" s="241"/>
      <c r="BX82" s="241"/>
      <c r="BY82" s="241"/>
      <c r="BZ82" s="241"/>
      <c r="CA82" s="241"/>
      <c r="CB82" s="241"/>
      <c r="CC82" s="241"/>
      <c r="CD82" s="241"/>
      <c r="CE82" s="241"/>
      <c r="CF82" s="241"/>
      <c r="CG82" s="241"/>
      <c r="CH82" s="241"/>
      <c r="CI82" s="241"/>
      <c r="CJ82" s="241"/>
      <c r="CK82" s="241"/>
      <c r="CL82" s="241"/>
      <c r="CM82" s="241"/>
      <c r="CN82" s="241"/>
      <c r="CO82" s="241"/>
      <c r="CP82" s="241"/>
      <c r="CQ82" s="241"/>
      <c r="CR82" s="241"/>
      <c r="CS82" s="241"/>
      <c r="CT82" s="241"/>
      <c r="CU82" s="241"/>
      <c r="CV82" s="241"/>
      <c r="CW82" s="241"/>
      <c r="CX82" s="241"/>
      <c r="CY82" s="241"/>
      <c r="CZ82" s="243"/>
      <c r="DA82" s="216"/>
      <c r="DB82" s="216"/>
      <c r="DC82" s="216"/>
      <c r="DD82" s="216"/>
      <c r="DE82" s="216"/>
      <c r="DF82" s="216"/>
      <c r="DG82" s="216"/>
      <c r="DH82" s="216"/>
      <c r="DI82" s="216"/>
      <c r="DJ82" s="216"/>
      <c r="DK82" s="216"/>
      <c r="DL82" s="216"/>
      <c r="DM82" s="216"/>
      <c r="DN82" s="216"/>
      <c r="DO82" s="216"/>
      <c r="DP82" s="216"/>
      <c r="DQ82" s="216"/>
      <c r="DR82" s="216"/>
      <c r="DS82" s="216"/>
      <c r="DT82" s="216"/>
      <c r="DU82" s="216"/>
      <c r="DV82" s="216"/>
      <c r="DW82" s="216"/>
      <c r="DX82" s="216"/>
      <c r="DY82" s="216"/>
      <c r="DZ82" s="216"/>
      <c r="EA82" s="216"/>
      <c r="EB82" s="216"/>
      <c r="EC82" s="216"/>
      <c r="ED82" s="216"/>
      <c r="EE82" s="216"/>
      <c r="EF82" s="216"/>
      <c r="EG82" s="216"/>
      <c r="EH82" s="216"/>
      <c r="EI82" s="216"/>
      <c r="EJ82" s="216"/>
      <c r="EK82" s="216"/>
      <c r="EL82" s="216"/>
      <c r="EM82" s="216"/>
      <c r="EN82" s="216"/>
      <c r="EO82" s="216"/>
      <c r="EP82" s="216"/>
      <c r="EQ82" s="216"/>
      <c r="ER82" s="216"/>
      <c r="ES82" s="216"/>
      <c r="ET82" s="216"/>
      <c r="EU82" s="216"/>
      <c r="EV82" s="216"/>
      <c r="EW82" s="216"/>
      <c r="EX82" s="216"/>
      <c r="EY82" s="216"/>
      <c r="EZ82" s="216"/>
      <c r="FA82" s="216"/>
      <c r="FB82" s="216"/>
      <c r="FC82" s="216"/>
      <c r="FD82" s="216"/>
      <c r="FE82" s="218"/>
      <c r="FF82" s="60">
        <f t="shared" si="16"/>
        <v>0</v>
      </c>
      <c r="FG82" s="60"/>
    </row>
    <row r="83" spans="1:189" s="146" customFormat="1" ht="20.100000000000001" customHeight="1" x14ac:dyDescent="0.25">
      <c r="A83" s="253">
        <f>'key dates'!A63</f>
        <v>0</v>
      </c>
      <c r="B83" s="265"/>
      <c r="C83" s="200">
        <f>'key dates'!D63</f>
        <v>0</v>
      </c>
      <c r="D83" s="273"/>
      <c r="E83" s="236"/>
      <c r="F83" s="237"/>
      <c r="G83" s="237"/>
      <c r="H83" s="237"/>
      <c r="I83" s="237"/>
      <c r="J83" s="237"/>
      <c r="K83" s="237"/>
      <c r="L83" s="237"/>
      <c r="M83" s="237"/>
      <c r="N83" s="237"/>
      <c r="O83" s="237"/>
      <c r="P83" s="237"/>
      <c r="Q83" s="237"/>
      <c r="R83" s="237"/>
      <c r="S83" s="237"/>
      <c r="T83" s="237"/>
      <c r="U83" s="238"/>
      <c r="V83" s="238"/>
      <c r="W83" s="238"/>
      <c r="X83" s="238"/>
      <c r="Y83" s="238"/>
      <c r="Z83" s="238"/>
      <c r="AA83" s="238"/>
      <c r="AB83" s="238"/>
      <c r="AC83" s="238"/>
      <c r="AD83" s="238"/>
      <c r="AE83" s="237"/>
      <c r="AF83" s="237"/>
      <c r="AG83" s="237"/>
      <c r="AH83" s="237"/>
      <c r="AI83" s="237"/>
      <c r="AJ83" s="237"/>
      <c r="AK83" s="237"/>
      <c r="AL83" s="237"/>
      <c r="AM83" s="237"/>
      <c r="AN83" s="237"/>
      <c r="AO83" s="237"/>
      <c r="AP83" s="237"/>
      <c r="AQ83" s="237"/>
      <c r="AR83" s="237"/>
      <c r="AS83" s="237"/>
      <c r="AT83" s="237"/>
      <c r="AU83" s="237"/>
      <c r="AV83" s="237"/>
      <c r="AW83" s="237"/>
      <c r="AX83" s="237"/>
      <c r="AY83" s="237"/>
      <c r="AZ83" s="239"/>
      <c r="BA83" s="236"/>
      <c r="BB83" s="237"/>
      <c r="BC83" s="237"/>
      <c r="BD83" s="237"/>
      <c r="BE83" s="237"/>
      <c r="BF83" s="237"/>
      <c r="BG83" s="237"/>
      <c r="BH83" s="237"/>
      <c r="BI83" s="237"/>
      <c r="BJ83" s="237"/>
      <c r="BK83" s="237"/>
      <c r="BL83" s="237"/>
      <c r="BM83" s="237"/>
      <c r="BN83" s="237"/>
      <c r="BO83" s="237"/>
      <c r="BP83" s="237"/>
      <c r="BQ83" s="237"/>
      <c r="BR83" s="237"/>
      <c r="BS83" s="237"/>
      <c r="BT83" s="237"/>
      <c r="BU83" s="237"/>
      <c r="BV83" s="237"/>
      <c r="BW83" s="237"/>
      <c r="BX83" s="237"/>
      <c r="BY83" s="237"/>
      <c r="BZ83" s="237"/>
      <c r="CA83" s="237"/>
      <c r="CB83" s="237"/>
      <c r="CC83" s="237"/>
      <c r="CD83" s="237"/>
      <c r="CE83" s="237"/>
      <c r="CF83" s="237"/>
      <c r="CG83" s="237"/>
      <c r="CH83" s="237"/>
      <c r="CI83" s="237"/>
      <c r="CJ83" s="237"/>
      <c r="CK83" s="237"/>
      <c r="CL83" s="237"/>
      <c r="CM83" s="237"/>
      <c r="CN83" s="237"/>
      <c r="CO83" s="237"/>
      <c r="CP83" s="237"/>
      <c r="CQ83" s="237"/>
      <c r="CR83" s="237"/>
      <c r="CS83" s="237"/>
      <c r="CT83" s="237"/>
      <c r="CU83" s="237"/>
      <c r="CV83" s="237"/>
      <c r="CW83" s="237"/>
      <c r="CX83" s="237"/>
      <c r="CY83" s="237"/>
      <c r="CZ83" s="239"/>
      <c r="DA83" s="212"/>
      <c r="DB83" s="212"/>
      <c r="DC83" s="212"/>
      <c r="DD83" s="212"/>
      <c r="DE83" s="212"/>
      <c r="DF83" s="212"/>
      <c r="DG83" s="212"/>
      <c r="DH83" s="212"/>
      <c r="DI83" s="212"/>
      <c r="DJ83" s="212"/>
      <c r="DK83" s="212"/>
      <c r="DL83" s="212"/>
      <c r="DM83" s="212"/>
      <c r="DN83" s="212"/>
      <c r="DO83" s="212"/>
      <c r="DP83" s="212"/>
      <c r="DQ83" s="212"/>
      <c r="DR83" s="212"/>
      <c r="DS83" s="212"/>
      <c r="DT83" s="212"/>
      <c r="DU83" s="212"/>
      <c r="DV83" s="212"/>
      <c r="DW83" s="212"/>
      <c r="DX83" s="212"/>
      <c r="DY83" s="212"/>
      <c r="DZ83" s="212"/>
      <c r="EA83" s="212"/>
      <c r="EB83" s="212"/>
      <c r="EC83" s="212"/>
      <c r="ED83" s="212"/>
      <c r="EE83" s="212"/>
      <c r="EF83" s="212"/>
      <c r="EG83" s="212"/>
      <c r="EH83" s="212"/>
      <c r="EI83" s="212"/>
      <c r="EJ83" s="212"/>
      <c r="EK83" s="212"/>
      <c r="EL83" s="212"/>
      <c r="EM83" s="212"/>
      <c r="EN83" s="212"/>
      <c r="EO83" s="212"/>
      <c r="EP83" s="212"/>
      <c r="EQ83" s="212"/>
      <c r="ER83" s="212"/>
      <c r="ES83" s="212"/>
      <c r="ET83" s="212"/>
      <c r="EU83" s="212"/>
      <c r="EV83" s="212"/>
      <c r="EW83" s="212"/>
      <c r="EX83" s="212"/>
      <c r="EY83" s="212"/>
      <c r="EZ83" s="212"/>
      <c r="FA83" s="212"/>
      <c r="FB83" s="212"/>
      <c r="FC83" s="212"/>
      <c r="FD83" s="212"/>
      <c r="FE83" s="214"/>
      <c r="FF83" s="145">
        <f t="shared" si="16"/>
        <v>0</v>
      </c>
      <c r="FG83" s="145"/>
    </row>
    <row r="84" spans="1:189" s="1" customFormat="1" ht="20.100000000000001" customHeight="1" x14ac:dyDescent="0.25">
      <c r="A84" s="254">
        <f>'key dates'!A64</f>
        <v>0</v>
      </c>
      <c r="B84" s="266"/>
      <c r="C84" s="201">
        <f>'key dates'!D64</f>
        <v>0</v>
      </c>
      <c r="D84" s="273"/>
      <c r="E84" s="240"/>
      <c r="F84" s="241"/>
      <c r="G84" s="241"/>
      <c r="H84" s="241"/>
      <c r="I84" s="241"/>
      <c r="J84" s="241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2"/>
      <c r="V84" s="242"/>
      <c r="W84" s="242"/>
      <c r="X84" s="242"/>
      <c r="Y84" s="242"/>
      <c r="Z84" s="242"/>
      <c r="AA84" s="242"/>
      <c r="AB84" s="242"/>
      <c r="AC84" s="242"/>
      <c r="AD84" s="242"/>
      <c r="AE84" s="241"/>
      <c r="AF84" s="241"/>
      <c r="AG84" s="241"/>
      <c r="AH84" s="241"/>
      <c r="AI84" s="241"/>
      <c r="AJ84" s="241"/>
      <c r="AK84" s="241"/>
      <c r="AL84" s="241"/>
      <c r="AM84" s="241"/>
      <c r="AN84" s="241"/>
      <c r="AO84" s="241"/>
      <c r="AP84" s="241"/>
      <c r="AQ84" s="241"/>
      <c r="AR84" s="241"/>
      <c r="AS84" s="241"/>
      <c r="AT84" s="241"/>
      <c r="AU84" s="241"/>
      <c r="AV84" s="241"/>
      <c r="AW84" s="241"/>
      <c r="AX84" s="241"/>
      <c r="AY84" s="241"/>
      <c r="AZ84" s="243"/>
      <c r="BA84" s="240"/>
      <c r="BB84" s="241"/>
      <c r="BC84" s="241"/>
      <c r="BD84" s="241"/>
      <c r="BE84" s="241"/>
      <c r="BF84" s="241"/>
      <c r="BG84" s="241"/>
      <c r="BH84" s="241"/>
      <c r="BI84" s="241"/>
      <c r="BJ84" s="241"/>
      <c r="BK84" s="241"/>
      <c r="BL84" s="241"/>
      <c r="BM84" s="241"/>
      <c r="BN84" s="241"/>
      <c r="BO84" s="241"/>
      <c r="BP84" s="241"/>
      <c r="BQ84" s="241"/>
      <c r="BR84" s="241"/>
      <c r="BS84" s="241"/>
      <c r="BT84" s="241"/>
      <c r="BU84" s="241"/>
      <c r="BV84" s="241"/>
      <c r="BW84" s="241"/>
      <c r="BX84" s="241"/>
      <c r="BY84" s="241"/>
      <c r="BZ84" s="241"/>
      <c r="CA84" s="241"/>
      <c r="CB84" s="241"/>
      <c r="CC84" s="241"/>
      <c r="CD84" s="241"/>
      <c r="CE84" s="241"/>
      <c r="CF84" s="241"/>
      <c r="CG84" s="241"/>
      <c r="CH84" s="241"/>
      <c r="CI84" s="241"/>
      <c r="CJ84" s="241"/>
      <c r="CK84" s="241"/>
      <c r="CL84" s="241"/>
      <c r="CM84" s="241"/>
      <c r="CN84" s="241"/>
      <c r="CO84" s="241"/>
      <c r="CP84" s="241"/>
      <c r="CQ84" s="241"/>
      <c r="CR84" s="241"/>
      <c r="CS84" s="241"/>
      <c r="CT84" s="241"/>
      <c r="CU84" s="241"/>
      <c r="CV84" s="241"/>
      <c r="CW84" s="241"/>
      <c r="CX84" s="241"/>
      <c r="CY84" s="241"/>
      <c r="CZ84" s="243"/>
      <c r="DA84" s="216"/>
      <c r="DB84" s="216"/>
      <c r="DC84" s="216"/>
      <c r="DD84" s="216"/>
      <c r="DE84" s="216"/>
      <c r="DF84" s="216"/>
      <c r="DG84" s="216"/>
      <c r="DH84" s="216"/>
      <c r="DI84" s="216"/>
      <c r="DJ84" s="216"/>
      <c r="DK84" s="216"/>
      <c r="DL84" s="216"/>
      <c r="DM84" s="216"/>
      <c r="DN84" s="216"/>
      <c r="DO84" s="216"/>
      <c r="DP84" s="216"/>
      <c r="DQ84" s="216"/>
      <c r="DR84" s="216"/>
      <c r="DS84" s="216"/>
      <c r="DT84" s="216"/>
      <c r="DU84" s="216"/>
      <c r="DV84" s="216"/>
      <c r="DW84" s="216"/>
      <c r="DX84" s="216"/>
      <c r="DY84" s="216"/>
      <c r="DZ84" s="216"/>
      <c r="EA84" s="216"/>
      <c r="EB84" s="216"/>
      <c r="EC84" s="216"/>
      <c r="ED84" s="216"/>
      <c r="EE84" s="216"/>
      <c r="EF84" s="216"/>
      <c r="EG84" s="216"/>
      <c r="EH84" s="216"/>
      <c r="EI84" s="216"/>
      <c r="EJ84" s="216"/>
      <c r="EK84" s="216"/>
      <c r="EL84" s="216"/>
      <c r="EM84" s="216"/>
      <c r="EN84" s="216"/>
      <c r="EO84" s="216"/>
      <c r="EP84" s="216"/>
      <c r="EQ84" s="216"/>
      <c r="ER84" s="216"/>
      <c r="ES84" s="216"/>
      <c r="ET84" s="216"/>
      <c r="EU84" s="216"/>
      <c r="EV84" s="216"/>
      <c r="EW84" s="216"/>
      <c r="EX84" s="216"/>
      <c r="EY84" s="216"/>
      <c r="EZ84" s="216"/>
      <c r="FA84" s="216"/>
      <c r="FB84" s="216"/>
      <c r="FC84" s="216"/>
      <c r="FD84" s="216"/>
      <c r="FE84" s="218"/>
      <c r="FF84" s="60">
        <f t="shared" si="16"/>
        <v>0</v>
      </c>
      <c r="FG84" s="60"/>
    </row>
    <row r="85" spans="1:189" s="146" customFormat="1" ht="20.100000000000001" customHeight="1" x14ac:dyDescent="0.25">
      <c r="A85" s="253">
        <f>'key dates'!A65</f>
        <v>0</v>
      </c>
      <c r="B85" s="265"/>
      <c r="C85" s="200">
        <f>'key dates'!D65</f>
        <v>0</v>
      </c>
      <c r="D85" s="273"/>
      <c r="E85" s="236"/>
      <c r="F85" s="237"/>
      <c r="G85" s="237"/>
      <c r="H85" s="237"/>
      <c r="I85" s="237"/>
      <c r="J85" s="237"/>
      <c r="K85" s="237"/>
      <c r="L85" s="237"/>
      <c r="M85" s="237"/>
      <c r="N85" s="237"/>
      <c r="O85" s="237"/>
      <c r="P85" s="237"/>
      <c r="Q85" s="237"/>
      <c r="R85" s="237"/>
      <c r="S85" s="237"/>
      <c r="T85" s="237"/>
      <c r="U85" s="238"/>
      <c r="V85" s="238"/>
      <c r="W85" s="238"/>
      <c r="X85" s="238"/>
      <c r="Y85" s="238"/>
      <c r="Z85" s="238"/>
      <c r="AA85" s="238"/>
      <c r="AB85" s="238"/>
      <c r="AC85" s="238"/>
      <c r="AD85" s="238"/>
      <c r="AE85" s="237"/>
      <c r="AF85" s="237"/>
      <c r="AG85" s="237"/>
      <c r="AH85" s="237"/>
      <c r="AI85" s="237"/>
      <c r="AJ85" s="237"/>
      <c r="AK85" s="237"/>
      <c r="AL85" s="237"/>
      <c r="AM85" s="237"/>
      <c r="AN85" s="237"/>
      <c r="AO85" s="237"/>
      <c r="AP85" s="237"/>
      <c r="AQ85" s="237"/>
      <c r="AR85" s="237"/>
      <c r="AS85" s="237"/>
      <c r="AT85" s="237"/>
      <c r="AU85" s="237"/>
      <c r="AV85" s="237"/>
      <c r="AW85" s="237"/>
      <c r="AX85" s="237"/>
      <c r="AY85" s="237"/>
      <c r="AZ85" s="239"/>
      <c r="BA85" s="236"/>
      <c r="BB85" s="237"/>
      <c r="BC85" s="237"/>
      <c r="BD85" s="237"/>
      <c r="BE85" s="237"/>
      <c r="BF85" s="237"/>
      <c r="BG85" s="237"/>
      <c r="BH85" s="237"/>
      <c r="BI85" s="237"/>
      <c r="BJ85" s="237"/>
      <c r="BK85" s="237"/>
      <c r="BL85" s="237"/>
      <c r="BM85" s="237"/>
      <c r="BN85" s="237"/>
      <c r="BO85" s="237"/>
      <c r="BP85" s="237"/>
      <c r="BQ85" s="237"/>
      <c r="BR85" s="237"/>
      <c r="BS85" s="237"/>
      <c r="BT85" s="237"/>
      <c r="BU85" s="237"/>
      <c r="BV85" s="237"/>
      <c r="BW85" s="237"/>
      <c r="BX85" s="237"/>
      <c r="BY85" s="237"/>
      <c r="BZ85" s="237"/>
      <c r="CA85" s="237"/>
      <c r="CB85" s="237"/>
      <c r="CC85" s="237"/>
      <c r="CD85" s="237"/>
      <c r="CE85" s="237"/>
      <c r="CF85" s="237"/>
      <c r="CG85" s="237"/>
      <c r="CH85" s="237"/>
      <c r="CI85" s="237"/>
      <c r="CJ85" s="237"/>
      <c r="CK85" s="237"/>
      <c r="CL85" s="237"/>
      <c r="CM85" s="237"/>
      <c r="CN85" s="237"/>
      <c r="CO85" s="237"/>
      <c r="CP85" s="237"/>
      <c r="CQ85" s="237"/>
      <c r="CR85" s="237"/>
      <c r="CS85" s="237"/>
      <c r="CT85" s="237"/>
      <c r="CU85" s="237"/>
      <c r="CV85" s="237"/>
      <c r="CW85" s="237"/>
      <c r="CX85" s="237"/>
      <c r="CY85" s="237"/>
      <c r="CZ85" s="239"/>
      <c r="DA85" s="212"/>
      <c r="DB85" s="212"/>
      <c r="DC85" s="212"/>
      <c r="DD85" s="212"/>
      <c r="DE85" s="212"/>
      <c r="DF85" s="212"/>
      <c r="DG85" s="212"/>
      <c r="DH85" s="212"/>
      <c r="DI85" s="212"/>
      <c r="DJ85" s="212"/>
      <c r="DK85" s="212"/>
      <c r="DL85" s="212"/>
      <c r="DM85" s="212"/>
      <c r="DN85" s="212"/>
      <c r="DO85" s="212"/>
      <c r="DP85" s="212"/>
      <c r="DQ85" s="212"/>
      <c r="DR85" s="212"/>
      <c r="DS85" s="212"/>
      <c r="DT85" s="212"/>
      <c r="DU85" s="212"/>
      <c r="DV85" s="212"/>
      <c r="DW85" s="212"/>
      <c r="DX85" s="212"/>
      <c r="DY85" s="212"/>
      <c r="DZ85" s="212"/>
      <c r="EA85" s="212"/>
      <c r="EB85" s="212"/>
      <c r="EC85" s="212"/>
      <c r="ED85" s="212"/>
      <c r="EE85" s="212"/>
      <c r="EF85" s="212"/>
      <c r="EG85" s="212"/>
      <c r="EH85" s="212"/>
      <c r="EI85" s="212"/>
      <c r="EJ85" s="212"/>
      <c r="EK85" s="212"/>
      <c r="EL85" s="212"/>
      <c r="EM85" s="212"/>
      <c r="EN85" s="212"/>
      <c r="EO85" s="212"/>
      <c r="EP85" s="212"/>
      <c r="EQ85" s="212"/>
      <c r="ER85" s="212"/>
      <c r="ES85" s="212"/>
      <c r="ET85" s="212"/>
      <c r="EU85" s="212"/>
      <c r="EV85" s="212"/>
      <c r="EW85" s="212"/>
      <c r="EX85" s="212"/>
      <c r="EY85" s="212"/>
      <c r="EZ85" s="212"/>
      <c r="FA85" s="212"/>
      <c r="FB85" s="212"/>
      <c r="FC85" s="212"/>
      <c r="FD85" s="212"/>
      <c r="FE85" s="214"/>
      <c r="FF85" s="145">
        <f t="shared" ref="FF85:FF87" si="17">COUNTIF(D85:FE85,"=X")</f>
        <v>0</v>
      </c>
      <c r="FG85" s="145"/>
    </row>
    <row r="86" spans="1:189" s="1" customFormat="1" ht="20.100000000000001" customHeight="1" x14ac:dyDescent="0.25">
      <c r="A86" s="254">
        <f>'key dates'!A66</f>
        <v>0</v>
      </c>
      <c r="B86" s="266"/>
      <c r="C86" s="201">
        <f>'key dates'!D66</f>
        <v>0</v>
      </c>
      <c r="D86" s="273"/>
      <c r="E86" s="240"/>
      <c r="F86" s="241"/>
      <c r="G86" s="241"/>
      <c r="H86" s="241"/>
      <c r="I86" s="241"/>
      <c r="J86" s="241"/>
      <c r="K86" s="241"/>
      <c r="L86" s="241"/>
      <c r="M86" s="241"/>
      <c r="N86" s="241"/>
      <c r="O86" s="241"/>
      <c r="P86" s="241"/>
      <c r="Q86" s="241"/>
      <c r="R86" s="241"/>
      <c r="S86" s="241"/>
      <c r="T86" s="241"/>
      <c r="U86" s="242"/>
      <c r="V86" s="242"/>
      <c r="W86" s="242"/>
      <c r="X86" s="242"/>
      <c r="Y86" s="242"/>
      <c r="Z86" s="242"/>
      <c r="AA86" s="242"/>
      <c r="AB86" s="242"/>
      <c r="AC86" s="242"/>
      <c r="AD86" s="242"/>
      <c r="AE86" s="241"/>
      <c r="AF86" s="241"/>
      <c r="AG86" s="241"/>
      <c r="AH86" s="241"/>
      <c r="AI86" s="241"/>
      <c r="AJ86" s="241"/>
      <c r="AK86" s="241"/>
      <c r="AL86" s="241"/>
      <c r="AM86" s="241"/>
      <c r="AN86" s="241"/>
      <c r="AO86" s="241"/>
      <c r="AP86" s="241"/>
      <c r="AQ86" s="241"/>
      <c r="AR86" s="241"/>
      <c r="AS86" s="241"/>
      <c r="AT86" s="241"/>
      <c r="AU86" s="241"/>
      <c r="AV86" s="241"/>
      <c r="AW86" s="241"/>
      <c r="AX86" s="241"/>
      <c r="AY86" s="241"/>
      <c r="AZ86" s="243"/>
      <c r="BA86" s="240"/>
      <c r="BB86" s="241"/>
      <c r="BC86" s="241"/>
      <c r="BD86" s="241"/>
      <c r="BE86" s="241"/>
      <c r="BF86" s="241"/>
      <c r="BG86" s="241"/>
      <c r="BH86" s="241"/>
      <c r="BI86" s="241"/>
      <c r="BJ86" s="241"/>
      <c r="BK86" s="241"/>
      <c r="BL86" s="241"/>
      <c r="BM86" s="241"/>
      <c r="BN86" s="241"/>
      <c r="BO86" s="241"/>
      <c r="BP86" s="241"/>
      <c r="BQ86" s="241"/>
      <c r="BR86" s="241"/>
      <c r="BS86" s="241"/>
      <c r="BT86" s="241"/>
      <c r="BU86" s="241"/>
      <c r="BV86" s="241"/>
      <c r="BW86" s="241"/>
      <c r="BX86" s="241"/>
      <c r="BY86" s="241"/>
      <c r="BZ86" s="241"/>
      <c r="CA86" s="241"/>
      <c r="CB86" s="241"/>
      <c r="CC86" s="241"/>
      <c r="CD86" s="241"/>
      <c r="CE86" s="241"/>
      <c r="CF86" s="241"/>
      <c r="CG86" s="241"/>
      <c r="CH86" s="241"/>
      <c r="CI86" s="241"/>
      <c r="CJ86" s="241"/>
      <c r="CK86" s="241"/>
      <c r="CL86" s="241"/>
      <c r="CM86" s="241"/>
      <c r="CN86" s="241"/>
      <c r="CO86" s="241"/>
      <c r="CP86" s="241"/>
      <c r="CQ86" s="241"/>
      <c r="CR86" s="241"/>
      <c r="CS86" s="241"/>
      <c r="CT86" s="241"/>
      <c r="CU86" s="241"/>
      <c r="CV86" s="241"/>
      <c r="CW86" s="241"/>
      <c r="CX86" s="241"/>
      <c r="CY86" s="241"/>
      <c r="CZ86" s="243"/>
      <c r="DA86" s="216"/>
      <c r="DB86" s="216"/>
      <c r="DC86" s="216"/>
      <c r="DD86" s="216"/>
      <c r="DE86" s="216"/>
      <c r="DF86" s="216"/>
      <c r="DG86" s="216"/>
      <c r="DH86" s="216"/>
      <c r="DI86" s="216"/>
      <c r="DJ86" s="216"/>
      <c r="DK86" s="216"/>
      <c r="DL86" s="216"/>
      <c r="DM86" s="216"/>
      <c r="DN86" s="216"/>
      <c r="DO86" s="216"/>
      <c r="DP86" s="216"/>
      <c r="DQ86" s="216"/>
      <c r="DR86" s="216"/>
      <c r="DS86" s="216"/>
      <c r="DT86" s="216"/>
      <c r="DU86" s="216"/>
      <c r="DV86" s="216"/>
      <c r="DW86" s="216"/>
      <c r="DX86" s="216"/>
      <c r="DY86" s="216"/>
      <c r="DZ86" s="216"/>
      <c r="EA86" s="216"/>
      <c r="EB86" s="216"/>
      <c r="EC86" s="216"/>
      <c r="ED86" s="216"/>
      <c r="EE86" s="216"/>
      <c r="EF86" s="216"/>
      <c r="EG86" s="216"/>
      <c r="EH86" s="216"/>
      <c r="EI86" s="216"/>
      <c r="EJ86" s="216"/>
      <c r="EK86" s="216"/>
      <c r="EL86" s="216"/>
      <c r="EM86" s="216"/>
      <c r="EN86" s="216"/>
      <c r="EO86" s="216"/>
      <c r="EP86" s="216"/>
      <c r="EQ86" s="216"/>
      <c r="ER86" s="216"/>
      <c r="ES86" s="216"/>
      <c r="ET86" s="216"/>
      <c r="EU86" s="216"/>
      <c r="EV86" s="216"/>
      <c r="EW86" s="216"/>
      <c r="EX86" s="216"/>
      <c r="EY86" s="216"/>
      <c r="EZ86" s="216"/>
      <c r="FA86" s="216"/>
      <c r="FB86" s="216"/>
      <c r="FC86" s="216"/>
      <c r="FD86" s="216"/>
      <c r="FE86" s="218"/>
      <c r="FF86" s="60">
        <f t="shared" si="17"/>
        <v>0</v>
      </c>
      <c r="FG86" s="60"/>
    </row>
    <row r="87" spans="1:189" s="146" customFormat="1" ht="20.100000000000001" customHeight="1" thickBot="1" x14ac:dyDescent="0.3">
      <c r="A87" s="255">
        <f>'key dates'!A67</f>
        <v>0</v>
      </c>
      <c r="B87" s="267"/>
      <c r="C87" s="202">
        <f>'key dates'!D67</f>
        <v>0</v>
      </c>
      <c r="D87" s="273"/>
      <c r="E87" s="244"/>
      <c r="F87" s="245"/>
      <c r="G87" s="245"/>
      <c r="H87" s="245"/>
      <c r="I87" s="245"/>
      <c r="J87" s="245"/>
      <c r="K87" s="245"/>
      <c r="L87" s="245"/>
      <c r="M87" s="245"/>
      <c r="N87" s="245"/>
      <c r="O87" s="245"/>
      <c r="P87" s="245"/>
      <c r="Q87" s="245"/>
      <c r="R87" s="245"/>
      <c r="S87" s="245"/>
      <c r="T87" s="245"/>
      <c r="U87" s="246"/>
      <c r="V87" s="246"/>
      <c r="W87" s="246"/>
      <c r="X87" s="246"/>
      <c r="Y87" s="246"/>
      <c r="Z87" s="246"/>
      <c r="AA87" s="246"/>
      <c r="AB87" s="246"/>
      <c r="AC87" s="246"/>
      <c r="AD87" s="246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7"/>
      <c r="BA87" s="244"/>
      <c r="BB87" s="245"/>
      <c r="BC87" s="245"/>
      <c r="BD87" s="245"/>
      <c r="BE87" s="245"/>
      <c r="BF87" s="245"/>
      <c r="BG87" s="245"/>
      <c r="BH87" s="245"/>
      <c r="BI87" s="245"/>
      <c r="BJ87" s="245"/>
      <c r="BK87" s="245"/>
      <c r="BL87" s="245"/>
      <c r="BM87" s="245"/>
      <c r="BN87" s="245"/>
      <c r="BO87" s="245"/>
      <c r="BP87" s="245"/>
      <c r="BQ87" s="245"/>
      <c r="BR87" s="245"/>
      <c r="BS87" s="245"/>
      <c r="BT87" s="245"/>
      <c r="BU87" s="245"/>
      <c r="BV87" s="245"/>
      <c r="BW87" s="245"/>
      <c r="BX87" s="245"/>
      <c r="BY87" s="245"/>
      <c r="BZ87" s="245"/>
      <c r="CA87" s="245"/>
      <c r="CB87" s="245"/>
      <c r="CC87" s="245"/>
      <c r="CD87" s="245"/>
      <c r="CE87" s="245"/>
      <c r="CF87" s="245"/>
      <c r="CG87" s="245"/>
      <c r="CH87" s="245"/>
      <c r="CI87" s="245"/>
      <c r="CJ87" s="245"/>
      <c r="CK87" s="245"/>
      <c r="CL87" s="245"/>
      <c r="CM87" s="245"/>
      <c r="CN87" s="245"/>
      <c r="CO87" s="245"/>
      <c r="CP87" s="245"/>
      <c r="CQ87" s="245"/>
      <c r="CR87" s="245"/>
      <c r="CS87" s="245"/>
      <c r="CT87" s="245"/>
      <c r="CU87" s="245"/>
      <c r="CV87" s="245"/>
      <c r="CW87" s="245"/>
      <c r="CX87" s="245"/>
      <c r="CY87" s="245"/>
      <c r="CZ87" s="247"/>
      <c r="DA87" s="245"/>
      <c r="DB87" s="245"/>
      <c r="DC87" s="245"/>
      <c r="DD87" s="245"/>
      <c r="DE87" s="245"/>
      <c r="DF87" s="245"/>
      <c r="DG87" s="245"/>
      <c r="DH87" s="245"/>
      <c r="DI87" s="245"/>
      <c r="DJ87" s="245"/>
      <c r="DK87" s="245"/>
      <c r="DL87" s="245"/>
      <c r="DM87" s="245"/>
      <c r="DN87" s="245"/>
      <c r="DO87" s="245"/>
      <c r="DP87" s="245"/>
      <c r="DQ87" s="245"/>
      <c r="DR87" s="245"/>
      <c r="DS87" s="245"/>
      <c r="DT87" s="245"/>
      <c r="DU87" s="245"/>
      <c r="DV87" s="245"/>
      <c r="DW87" s="245"/>
      <c r="DX87" s="245"/>
      <c r="DY87" s="245"/>
      <c r="DZ87" s="245"/>
      <c r="EA87" s="245"/>
      <c r="EB87" s="245"/>
      <c r="EC87" s="245"/>
      <c r="ED87" s="245"/>
      <c r="EE87" s="245"/>
      <c r="EF87" s="245"/>
      <c r="EG87" s="245"/>
      <c r="EH87" s="245"/>
      <c r="EI87" s="245"/>
      <c r="EJ87" s="245"/>
      <c r="EK87" s="245"/>
      <c r="EL87" s="245"/>
      <c r="EM87" s="245"/>
      <c r="EN87" s="245"/>
      <c r="EO87" s="245"/>
      <c r="EP87" s="245"/>
      <c r="EQ87" s="245"/>
      <c r="ER87" s="245"/>
      <c r="ES87" s="245"/>
      <c r="ET87" s="245"/>
      <c r="EU87" s="245"/>
      <c r="EV87" s="245"/>
      <c r="EW87" s="245"/>
      <c r="EX87" s="245"/>
      <c r="EY87" s="245"/>
      <c r="EZ87" s="245"/>
      <c r="FA87" s="245"/>
      <c r="FB87" s="245"/>
      <c r="FC87" s="245"/>
      <c r="FD87" s="245"/>
      <c r="FE87" s="248"/>
      <c r="FF87" s="145">
        <f t="shared" si="17"/>
        <v>0</v>
      </c>
      <c r="FG87" s="145"/>
    </row>
    <row r="88" spans="1:189" ht="63" customHeight="1" thickBot="1" x14ac:dyDescent="0.25">
      <c r="A88" s="284" t="s">
        <v>53</v>
      </c>
      <c r="B88" s="285"/>
      <c r="C88" s="285"/>
      <c r="D88" s="204">
        <f t="shared" ref="D88" si="18">D13</f>
        <v>42772</v>
      </c>
      <c r="E88" s="135">
        <f t="shared" ref="E88:BP88" si="19">D88+7</f>
        <v>42779</v>
      </c>
      <c r="F88" s="192">
        <f t="shared" si="19"/>
        <v>42786</v>
      </c>
      <c r="G88" s="192">
        <f t="shared" si="19"/>
        <v>42793</v>
      </c>
      <c r="H88" s="192">
        <f t="shared" si="19"/>
        <v>42800</v>
      </c>
      <c r="I88" s="192">
        <f t="shared" si="19"/>
        <v>42807</v>
      </c>
      <c r="J88" s="192">
        <f t="shared" si="19"/>
        <v>42814</v>
      </c>
      <c r="K88" s="192">
        <f t="shared" si="19"/>
        <v>42821</v>
      </c>
      <c r="L88" s="192">
        <f t="shared" si="19"/>
        <v>42828</v>
      </c>
      <c r="M88" s="192">
        <f t="shared" si="19"/>
        <v>42835</v>
      </c>
      <c r="N88" s="192">
        <f t="shared" si="19"/>
        <v>42842</v>
      </c>
      <c r="O88" s="192">
        <f t="shared" si="19"/>
        <v>42849</v>
      </c>
      <c r="P88" s="192">
        <f t="shared" si="19"/>
        <v>42856</v>
      </c>
      <c r="Q88" s="192">
        <f t="shared" si="19"/>
        <v>42863</v>
      </c>
      <c r="R88" s="192">
        <f t="shared" si="19"/>
        <v>42870</v>
      </c>
      <c r="S88" s="192">
        <f t="shared" si="19"/>
        <v>42877</v>
      </c>
      <c r="T88" s="192">
        <f t="shared" si="19"/>
        <v>42884</v>
      </c>
      <c r="U88" s="192">
        <f t="shared" si="19"/>
        <v>42891</v>
      </c>
      <c r="V88" s="192">
        <f t="shared" si="19"/>
        <v>42898</v>
      </c>
      <c r="W88" s="192">
        <f t="shared" si="19"/>
        <v>42905</v>
      </c>
      <c r="X88" s="192">
        <f t="shared" si="19"/>
        <v>42912</v>
      </c>
      <c r="Y88" s="192">
        <f t="shared" si="19"/>
        <v>42919</v>
      </c>
      <c r="Z88" s="192">
        <f t="shared" si="19"/>
        <v>42926</v>
      </c>
      <c r="AA88" s="192">
        <f t="shared" si="19"/>
        <v>42933</v>
      </c>
      <c r="AB88" s="192">
        <f t="shared" si="19"/>
        <v>42940</v>
      </c>
      <c r="AC88" s="192">
        <f t="shared" si="19"/>
        <v>42947</v>
      </c>
      <c r="AD88" s="192">
        <f t="shared" si="19"/>
        <v>42954</v>
      </c>
      <c r="AE88" s="192">
        <f t="shared" si="19"/>
        <v>42961</v>
      </c>
      <c r="AF88" s="192">
        <f t="shared" si="19"/>
        <v>42968</v>
      </c>
      <c r="AG88" s="192">
        <f t="shared" si="19"/>
        <v>42975</v>
      </c>
      <c r="AH88" s="192">
        <f t="shared" si="19"/>
        <v>42982</v>
      </c>
      <c r="AI88" s="192">
        <f t="shared" si="19"/>
        <v>42989</v>
      </c>
      <c r="AJ88" s="192">
        <f t="shared" si="19"/>
        <v>42996</v>
      </c>
      <c r="AK88" s="192">
        <f t="shared" si="19"/>
        <v>43003</v>
      </c>
      <c r="AL88" s="192">
        <f t="shared" si="19"/>
        <v>43010</v>
      </c>
      <c r="AM88" s="192">
        <f t="shared" si="19"/>
        <v>43017</v>
      </c>
      <c r="AN88" s="192">
        <f t="shared" si="19"/>
        <v>43024</v>
      </c>
      <c r="AO88" s="192">
        <f t="shared" si="19"/>
        <v>43031</v>
      </c>
      <c r="AP88" s="192">
        <f t="shared" si="19"/>
        <v>43038</v>
      </c>
      <c r="AQ88" s="192">
        <f t="shared" si="19"/>
        <v>43045</v>
      </c>
      <c r="AR88" s="192">
        <f t="shared" si="19"/>
        <v>43052</v>
      </c>
      <c r="AS88" s="192">
        <f t="shared" si="19"/>
        <v>43059</v>
      </c>
      <c r="AT88" s="192">
        <f t="shared" si="19"/>
        <v>43066</v>
      </c>
      <c r="AU88" s="192">
        <f t="shared" si="19"/>
        <v>43073</v>
      </c>
      <c r="AV88" s="192">
        <f t="shared" si="19"/>
        <v>43080</v>
      </c>
      <c r="AW88" s="192">
        <f t="shared" si="19"/>
        <v>43087</v>
      </c>
      <c r="AX88" s="192">
        <f t="shared" si="19"/>
        <v>43094</v>
      </c>
      <c r="AY88" s="192">
        <f t="shared" si="19"/>
        <v>43101</v>
      </c>
      <c r="AZ88" s="193">
        <f t="shared" si="19"/>
        <v>43108</v>
      </c>
      <c r="BA88" s="135">
        <f t="shared" si="19"/>
        <v>43115</v>
      </c>
      <c r="BB88" s="192">
        <f t="shared" si="19"/>
        <v>43122</v>
      </c>
      <c r="BC88" s="192">
        <f t="shared" si="19"/>
        <v>43129</v>
      </c>
      <c r="BD88" s="192">
        <f t="shared" si="19"/>
        <v>43136</v>
      </c>
      <c r="BE88" s="192">
        <f t="shared" si="19"/>
        <v>43143</v>
      </c>
      <c r="BF88" s="192">
        <f t="shared" si="19"/>
        <v>43150</v>
      </c>
      <c r="BG88" s="192">
        <f t="shared" si="19"/>
        <v>43157</v>
      </c>
      <c r="BH88" s="192">
        <f t="shared" si="19"/>
        <v>43164</v>
      </c>
      <c r="BI88" s="192">
        <f t="shared" si="19"/>
        <v>43171</v>
      </c>
      <c r="BJ88" s="192">
        <f t="shared" si="19"/>
        <v>43178</v>
      </c>
      <c r="BK88" s="192">
        <f t="shared" si="19"/>
        <v>43185</v>
      </c>
      <c r="BL88" s="192">
        <f t="shared" si="19"/>
        <v>43192</v>
      </c>
      <c r="BM88" s="192">
        <f t="shared" si="19"/>
        <v>43199</v>
      </c>
      <c r="BN88" s="192">
        <f t="shared" si="19"/>
        <v>43206</v>
      </c>
      <c r="BO88" s="192">
        <f t="shared" si="19"/>
        <v>43213</v>
      </c>
      <c r="BP88" s="192">
        <f t="shared" si="19"/>
        <v>43220</v>
      </c>
      <c r="BQ88" s="192">
        <f t="shared" ref="BQ88:DF88" si="20">BP88+7</f>
        <v>43227</v>
      </c>
      <c r="BR88" s="192">
        <f t="shared" si="20"/>
        <v>43234</v>
      </c>
      <c r="BS88" s="192">
        <f t="shared" si="20"/>
        <v>43241</v>
      </c>
      <c r="BT88" s="192">
        <f t="shared" si="20"/>
        <v>43248</v>
      </c>
      <c r="BU88" s="192">
        <f t="shared" si="20"/>
        <v>43255</v>
      </c>
      <c r="BV88" s="192">
        <f t="shared" si="20"/>
        <v>43262</v>
      </c>
      <c r="BW88" s="192">
        <f t="shared" si="20"/>
        <v>43269</v>
      </c>
      <c r="BX88" s="192">
        <f t="shared" si="20"/>
        <v>43276</v>
      </c>
      <c r="BY88" s="192">
        <f t="shared" si="20"/>
        <v>43283</v>
      </c>
      <c r="BZ88" s="192">
        <f t="shared" si="20"/>
        <v>43290</v>
      </c>
      <c r="CA88" s="192">
        <f t="shared" si="20"/>
        <v>43297</v>
      </c>
      <c r="CB88" s="192">
        <f t="shared" si="20"/>
        <v>43304</v>
      </c>
      <c r="CC88" s="192">
        <f t="shared" si="20"/>
        <v>43311</v>
      </c>
      <c r="CD88" s="192">
        <f t="shared" si="20"/>
        <v>43318</v>
      </c>
      <c r="CE88" s="192">
        <f t="shared" si="20"/>
        <v>43325</v>
      </c>
      <c r="CF88" s="192">
        <f t="shared" si="20"/>
        <v>43332</v>
      </c>
      <c r="CG88" s="192">
        <f t="shared" si="20"/>
        <v>43339</v>
      </c>
      <c r="CH88" s="192">
        <f t="shared" si="20"/>
        <v>43346</v>
      </c>
      <c r="CI88" s="192">
        <f t="shared" si="20"/>
        <v>43353</v>
      </c>
      <c r="CJ88" s="192">
        <f t="shared" si="20"/>
        <v>43360</v>
      </c>
      <c r="CK88" s="192">
        <f t="shared" si="20"/>
        <v>43367</v>
      </c>
      <c r="CL88" s="192">
        <f t="shared" si="20"/>
        <v>43374</v>
      </c>
      <c r="CM88" s="192">
        <f t="shared" si="20"/>
        <v>43381</v>
      </c>
      <c r="CN88" s="192">
        <f t="shared" si="20"/>
        <v>43388</v>
      </c>
      <c r="CO88" s="192">
        <f t="shared" si="20"/>
        <v>43395</v>
      </c>
      <c r="CP88" s="192">
        <f t="shared" si="20"/>
        <v>43402</v>
      </c>
      <c r="CQ88" s="192">
        <f t="shared" si="20"/>
        <v>43409</v>
      </c>
      <c r="CR88" s="192">
        <f t="shared" si="20"/>
        <v>43416</v>
      </c>
      <c r="CS88" s="192">
        <f t="shared" si="20"/>
        <v>43423</v>
      </c>
      <c r="CT88" s="192">
        <f t="shared" si="20"/>
        <v>43430</v>
      </c>
      <c r="CU88" s="192">
        <f t="shared" si="20"/>
        <v>43437</v>
      </c>
      <c r="CV88" s="192">
        <f t="shared" si="20"/>
        <v>43444</v>
      </c>
      <c r="CW88" s="192">
        <f t="shared" si="20"/>
        <v>43451</v>
      </c>
      <c r="CX88" s="192">
        <f t="shared" si="20"/>
        <v>43458</v>
      </c>
      <c r="CY88" s="192">
        <f t="shared" si="20"/>
        <v>43465</v>
      </c>
      <c r="CZ88" s="193">
        <f t="shared" si="20"/>
        <v>43472</v>
      </c>
      <c r="DA88" s="135">
        <f t="shared" si="20"/>
        <v>43479</v>
      </c>
      <c r="DB88" s="192">
        <f t="shared" si="20"/>
        <v>43486</v>
      </c>
      <c r="DC88" s="192">
        <f t="shared" si="20"/>
        <v>43493</v>
      </c>
      <c r="DD88" s="192">
        <f t="shared" si="20"/>
        <v>43500</v>
      </c>
      <c r="DE88" s="192">
        <f t="shared" si="20"/>
        <v>43507</v>
      </c>
      <c r="DF88" s="193">
        <f t="shared" si="20"/>
        <v>43514</v>
      </c>
      <c r="DG88" s="193">
        <f t="shared" ref="DG88" si="21">DF88+7</f>
        <v>43521</v>
      </c>
      <c r="DH88" s="193">
        <f t="shared" ref="DH88" si="22">DG88+7</f>
        <v>43528</v>
      </c>
      <c r="DI88" s="193">
        <f t="shared" ref="DI88" si="23">DH88+7</f>
        <v>43535</v>
      </c>
      <c r="DJ88" s="193">
        <f t="shared" ref="DJ88" si="24">DI88+7</f>
        <v>43542</v>
      </c>
      <c r="DK88" s="193">
        <f t="shared" ref="DK88" si="25">DJ88+7</f>
        <v>43549</v>
      </c>
      <c r="DL88" s="193">
        <f t="shared" ref="DL88" si="26">DK88+7</f>
        <v>43556</v>
      </c>
      <c r="DM88" s="193">
        <f t="shared" ref="DM88" si="27">DL88+7</f>
        <v>43563</v>
      </c>
      <c r="DN88" s="193">
        <f t="shared" ref="DN88" si="28">DM88+7</f>
        <v>43570</v>
      </c>
      <c r="DO88" s="193">
        <f t="shared" ref="DO88" si="29">DN88+7</f>
        <v>43577</v>
      </c>
      <c r="DP88" s="193">
        <f t="shared" ref="DP88" si="30">DO88+7</f>
        <v>43584</v>
      </c>
      <c r="DQ88" s="193">
        <f t="shared" ref="DQ88" si="31">DP88+7</f>
        <v>43591</v>
      </c>
      <c r="DR88" s="193">
        <f t="shared" ref="DR88" si="32">DQ88+7</f>
        <v>43598</v>
      </c>
      <c r="DS88" s="193">
        <f t="shared" ref="DS88" si="33">DR88+7</f>
        <v>43605</v>
      </c>
      <c r="DT88" s="193">
        <f t="shared" ref="DT88" si="34">DS88+7</f>
        <v>43612</v>
      </c>
      <c r="DU88" s="193">
        <f t="shared" ref="DU88" si="35">DT88+7</f>
        <v>43619</v>
      </c>
      <c r="DV88" s="193">
        <f t="shared" ref="DV88" si="36">DU88+7</f>
        <v>43626</v>
      </c>
      <c r="DW88" s="193">
        <f t="shared" ref="DW88" si="37">DV88+7</f>
        <v>43633</v>
      </c>
      <c r="DX88" s="193">
        <f t="shared" ref="DX88" si="38">DW88+7</f>
        <v>43640</v>
      </c>
      <c r="DY88" s="193">
        <f t="shared" ref="DY88" si="39">DX88+7</f>
        <v>43647</v>
      </c>
      <c r="DZ88" s="193">
        <f t="shared" ref="DZ88" si="40">DY88+7</f>
        <v>43654</v>
      </c>
      <c r="EA88" s="193">
        <f t="shared" ref="EA88" si="41">DZ88+7</f>
        <v>43661</v>
      </c>
      <c r="EB88" s="193">
        <f t="shared" ref="EB88" si="42">EA88+7</f>
        <v>43668</v>
      </c>
      <c r="EC88" s="193">
        <f t="shared" ref="EC88" si="43">EB88+7</f>
        <v>43675</v>
      </c>
      <c r="ED88" s="193">
        <f t="shared" ref="ED88" si="44">EC88+7</f>
        <v>43682</v>
      </c>
      <c r="EE88" s="193">
        <f t="shared" ref="EE88" si="45">ED88+7</f>
        <v>43689</v>
      </c>
      <c r="EF88" s="193">
        <f t="shared" ref="EF88" si="46">EE88+7</f>
        <v>43696</v>
      </c>
      <c r="EG88" s="193">
        <f t="shared" ref="EG88" si="47">EF88+7</f>
        <v>43703</v>
      </c>
      <c r="EH88" s="193">
        <f t="shared" ref="EH88" si="48">EG88+7</f>
        <v>43710</v>
      </c>
      <c r="EI88" s="193">
        <f t="shared" ref="EI88" si="49">EH88+7</f>
        <v>43717</v>
      </c>
      <c r="EJ88" s="193">
        <f t="shared" ref="EJ88" si="50">EI88+7</f>
        <v>43724</v>
      </c>
      <c r="EK88" s="193">
        <f t="shared" ref="EK88" si="51">EJ88+7</f>
        <v>43731</v>
      </c>
      <c r="EL88" s="193">
        <f t="shared" ref="EL88" si="52">EK88+7</f>
        <v>43738</v>
      </c>
      <c r="EM88" s="193">
        <f t="shared" ref="EM88" si="53">EL88+7</f>
        <v>43745</v>
      </c>
      <c r="EN88" s="193">
        <f t="shared" ref="EN88" si="54">EM88+7</f>
        <v>43752</v>
      </c>
      <c r="EO88" s="193">
        <f t="shared" ref="EO88" si="55">EN88+7</f>
        <v>43759</v>
      </c>
      <c r="EP88" s="193">
        <f t="shared" ref="EP88" si="56">EO88+7</f>
        <v>43766</v>
      </c>
      <c r="EQ88" s="193">
        <f t="shared" ref="EQ88" si="57">EP88+7</f>
        <v>43773</v>
      </c>
      <c r="ER88" s="193">
        <f t="shared" ref="ER88" si="58">EQ88+7</f>
        <v>43780</v>
      </c>
      <c r="ES88" s="193">
        <f t="shared" ref="ES88" si="59">ER88+7</f>
        <v>43787</v>
      </c>
      <c r="ET88" s="193">
        <f t="shared" ref="ET88" si="60">ES88+7</f>
        <v>43794</v>
      </c>
      <c r="EU88" s="193">
        <f t="shared" ref="EU88" si="61">ET88+7</f>
        <v>43801</v>
      </c>
      <c r="EV88" s="193">
        <f t="shared" ref="EV88" si="62">EU88+7</f>
        <v>43808</v>
      </c>
      <c r="EW88" s="193">
        <f t="shared" ref="EW88" si="63">EV88+7</f>
        <v>43815</v>
      </c>
      <c r="EX88" s="193">
        <f t="shared" ref="EX88" si="64">EW88+7</f>
        <v>43822</v>
      </c>
      <c r="EY88" s="193">
        <f t="shared" ref="EY88" si="65">EX88+7</f>
        <v>43829</v>
      </c>
      <c r="EZ88" s="193">
        <f t="shared" ref="EZ88" si="66">EY88+7</f>
        <v>43836</v>
      </c>
      <c r="FA88" s="193">
        <f t="shared" ref="FA88" si="67">EZ88+7</f>
        <v>43843</v>
      </c>
      <c r="FB88" s="193">
        <f t="shared" ref="FB88" si="68">FA88+7</f>
        <v>43850</v>
      </c>
      <c r="FC88" s="193">
        <f t="shared" ref="FC88" si="69">FB88+7</f>
        <v>43857</v>
      </c>
      <c r="FD88" s="193">
        <f t="shared" ref="FD88" si="70">FC88+7</f>
        <v>43864</v>
      </c>
      <c r="FE88" s="197">
        <f t="shared" ref="FE88" si="71">FD88+7</f>
        <v>43871</v>
      </c>
      <c r="FF88" s="6"/>
      <c r="FG88" s="6"/>
      <c r="FH88" s="6"/>
      <c r="FI88" s="6"/>
      <c r="FJ88" s="6"/>
      <c r="FK88" s="6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8"/>
      <c r="FY88" s="8"/>
      <c r="FZ88" s="8"/>
      <c r="GA88" s="8"/>
      <c r="GB88" s="8"/>
      <c r="GC88" s="8"/>
      <c r="GD88" s="8"/>
      <c r="GE88" s="8"/>
      <c r="GF88" s="8"/>
      <c r="GG88" s="8"/>
    </row>
    <row r="89" spans="1:189" ht="15" x14ac:dyDescent="0.2">
      <c r="A89" s="71"/>
      <c r="B89" s="71"/>
      <c r="C89" s="72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73"/>
      <c r="O89" s="73"/>
      <c r="P89" s="73"/>
      <c r="Q89" s="73"/>
      <c r="R89" s="73"/>
      <c r="S89" s="73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  <c r="CC89" s="61"/>
      <c r="CD89" s="61"/>
      <c r="CE89" s="61"/>
      <c r="CF89" s="61"/>
      <c r="CG89" s="61"/>
      <c r="CH89" s="61"/>
      <c r="CI89" s="61"/>
      <c r="CJ89" s="61"/>
      <c r="CK89" s="61"/>
      <c r="CL89" s="61"/>
      <c r="CM89" s="61"/>
      <c r="CN89" s="61"/>
      <c r="CO89" s="61"/>
      <c r="CP89" s="61"/>
      <c r="CQ89" s="61"/>
      <c r="CR89" s="61"/>
      <c r="CS89" s="61"/>
      <c r="CT89" s="61"/>
      <c r="CU89" s="61"/>
      <c r="CV89" s="61"/>
      <c r="CW89" s="61"/>
      <c r="CX89" s="61"/>
      <c r="CY89" s="61"/>
      <c r="CZ89" s="61"/>
      <c r="DA89" s="61"/>
      <c r="DB89" s="61"/>
      <c r="DC89" s="61"/>
      <c r="DD89" s="61"/>
      <c r="DE89" s="61"/>
      <c r="DF89" s="61"/>
      <c r="DG89" s="61"/>
      <c r="DH89" s="61"/>
      <c r="DI89" s="61"/>
      <c r="DJ89" s="61"/>
      <c r="DK89" s="61"/>
      <c r="DL89" s="61"/>
      <c r="DM89" s="61"/>
      <c r="DN89" s="61"/>
      <c r="DO89" s="61"/>
      <c r="DP89" s="61"/>
      <c r="DQ89" s="61"/>
      <c r="DR89" s="61"/>
      <c r="DS89" s="61"/>
      <c r="DT89" s="61"/>
      <c r="DU89" s="61"/>
      <c r="DV89" s="61"/>
      <c r="DW89" s="61"/>
      <c r="DX89" s="61"/>
      <c r="DY89" s="61"/>
      <c r="DZ89" s="61"/>
      <c r="EA89" s="61"/>
      <c r="EB89" s="61"/>
      <c r="EC89" s="61"/>
      <c r="ED89" s="61"/>
      <c r="EE89" s="61"/>
      <c r="EF89" s="61"/>
      <c r="EG89" s="61"/>
      <c r="EH89" s="61"/>
      <c r="EI89" s="61"/>
      <c r="EJ89" s="61"/>
      <c r="EK89" s="61"/>
      <c r="EL89" s="61"/>
      <c r="EM89" s="61"/>
      <c r="EN89" s="61"/>
      <c r="EO89" s="61"/>
      <c r="EP89" s="61"/>
      <c r="EQ89" s="61"/>
      <c r="ER89" s="61"/>
      <c r="ES89" s="61"/>
      <c r="ET89" s="61"/>
      <c r="EU89" s="61"/>
      <c r="EV89" s="61"/>
      <c r="EW89" s="61"/>
      <c r="EX89" s="61"/>
      <c r="EY89" s="61"/>
      <c r="EZ89" s="61"/>
      <c r="FA89" s="61"/>
      <c r="FB89" s="61"/>
      <c r="FC89" s="61"/>
      <c r="FD89" s="61"/>
      <c r="FE89" s="61"/>
      <c r="FF89" s="61"/>
      <c r="FG89" s="61"/>
    </row>
    <row r="90" spans="1:189" ht="20.25" x14ac:dyDescent="0.3">
      <c r="A90" s="74" t="s">
        <v>18</v>
      </c>
      <c r="B90" s="280">
        <f ca="1">NOW()</f>
        <v>42549.37044097222</v>
      </c>
      <c r="C90" s="280"/>
      <c r="D90" s="28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282" t="s">
        <v>20</v>
      </c>
      <c r="S90" s="283"/>
      <c r="T90" s="283"/>
      <c r="U90" s="283"/>
      <c r="V90" s="283"/>
      <c r="W90" s="283"/>
      <c r="X90" s="283"/>
      <c r="Y90" s="283"/>
      <c r="Z90" s="283"/>
      <c r="AA90" s="283"/>
      <c r="AB90" s="283"/>
      <c r="AC90" s="283"/>
      <c r="AD90" s="283"/>
      <c r="AE90" s="283"/>
      <c r="AF90" s="283"/>
      <c r="AG90" s="283"/>
      <c r="AH90" s="283"/>
      <c r="AI90" s="279">
        <f>(COUNTIF(D93:DF93,"=1")+COUNTIF(D93:DF93,"&gt;1"))*7</f>
        <v>385</v>
      </c>
      <c r="AJ90" s="279"/>
      <c r="AK90" s="279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  <c r="CW90" s="61"/>
      <c r="CX90" s="61"/>
      <c r="CY90" s="61"/>
      <c r="CZ90" s="61"/>
      <c r="DA90" s="61"/>
      <c r="DB90" s="61"/>
      <c r="DC90" s="61"/>
      <c r="DD90" s="61"/>
      <c r="DE90" s="61"/>
      <c r="DF90" s="61"/>
      <c r="DG90" s="61"/>
      <c r="DH90" s="61"/>
      <c r="DI90" s="61"/>
      <c r="DJ90" s="61"/>
      <c r="DK90" s="61"/>
      <c r="DL90" s="61"/>
      <c r="DM90" s="61"/>
      <c r="DN90" s="61"/>
      <c r="DO90" s="61"/>
      <c r="DP90" s="61"/>
      <c r="DQ90" s="61"/>
      <c r="DR90" s="61"/>
      <c r="DS90" s="61"/>
      <c r="DT90" s="61"/>
      <c r="DU90" s="61"/>
      <c r="DV90" s="61"/>
      <c r="DW90" s="61"/>
      <c r="DX90" s="61"/>
      <c r="DY90" s="61"/>
      <c r="DZ90" s="61"/>
      <c r="EA90" s="61"/>
      <c r="EB90" s="61"/>
      <c r="EC90" s="61"/>
      <c r="ED90" s="61"/>
      <c r="EE90" s="61"/>
      <c r="EF90" s="61"/>
      <c r="EG90" s="61"/>
      <c r="EH90" s="61"/>
      <c r="EI90" s="61"/>
      <c r="EJ90" s="61"/>
      <c r="EK90" s="61"/>
      <c r="EL90" s="61"/>
      <c r="EM90" s="61"/>
      <c r="EN90" s="61"/>
      <c r="EO90" s="61"/>
      <c r="EP90" s="61"/>
      <c r="EQ90" s="61"/>
      <c r="ER90" s="61"/>
      <c r="ES90" s="61"/>
      <c r="ET90" s="61"/>
      <c r="EU90" s="61"/>
      <c r="EV90" s="61"/>
      <c r="EW90" s="61"/>
      <c r="EX90" s="61"/>
      <c r="EY90" s="61"/>
      <c r="EZ90" s="61"/>
      <c r="FA90" s="61"/>
      <c r="FB90" s="61"/>
      <c r="FC90" s="61"/>
      <c r="FD90" s="61"/>
      <c r="FE90" s="61"/>
      <c r="FF90" s="61"/>
      <c r="FG90" s="61"/>
    </row>
    <row r="91" spans="1:189" ht="15.75" x14ac:dyDescent="0.25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277"/>
      <c r="W91" s="277"/>
      <c r="X91" s="277"/>
      <c r="Y91" s="277"/>
      <c r="Z91" s="277"/>
      <c r="AA91" s="277"/>
      <c r="AB91" s="277"/>
      <c r="AC91" s="277"/>
      <c r="AD91" s="277"/>
      <c r="AE91" s="277"/>
      <c r="AF91" s="277"/>
      <c r="AG91" s="277"/>
      <c r="AH91" s="277"/>
      <c r="AI91" s="277"/>
      <c r="AJ91" s="277"/>
      <c r="AK91" s="277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61"/>
      <c r="BU91" s="61"/>
      <c r="BV91" s="61"/>
      <c r="BW91" s="61"/>
      <c r="BX91" s="61"/>
      <c r="BY91" s="61"/>
      <c r="BZ91" s="61"/>
      <c r="CA91" s="61"/>
      <c r="CB91" s="61"/>
      <c r="CC91" s="61"/>
      <c r="CD91" s="61"/>
      <c r="CE91" s="61"/>
      <c r="CF91" s="61"/>
      <c r="CG91" s="61"/>
      <c r="CH91" s="61"/>
      <c r="CI91" s="61"/>
      <c r="CJ91" s="61"/>
      <c r="CK91" s="61"/>
      <c r="CL91" s="61"/>
      <c r="CM91" s="61"/>
      <c r="CN91" s="61"/>
      <c r="CO91" s="61"/>
      <c r="CP91" s="61"/>
      <c r="CQ91" s="61"/>
      <c r="CR91" s="61"/>
      <c r="CS91" s="61"/>
      <c r="CT91" s="61"/>
      <c r="CU91" s="61"/>
      <c r="CV91" s="61"/>
      <c r="CW91" s="61"/>
      <c r="CX91" s="61"/>
      <c r="CY91" s="61"/>
      <c r="CZ91" s="61"/>
      <c r="DA91" s="61"/>
      <c r="DB91" s="61"/>
      <c r="DC91" s="61"/>
      <c r="DD91" s="61"/>
      <c r="DE91" s="61"/>
      <c r="DF91" s="61"/>
      <c r="DG91" s="61"/>
      <c r="DH91" s="61"/>
      <c r="DI91" s="61"/>
      <c r="DJ91" s="61"/>
      <c r="DK91" s="61"/>
      <c r="DL91" s="61"/>
      <c r="DM91" s="61"/>
      <c r="DN91" s="61"/>
      <c r="DO91" s="61"/>
      <c r="DP91" s="61"/>
      <c r="DQ91" s="61"/>
      <c r="DR91" s="61"/>
      <c r="DS91" s="61"/>
      <c r="DT91" s="61"/>
      <c r="DU91" s="61"/>
      <c r="DV91" s="61"/>
      <c r="DW91" s="61"/>
      <c r="DX91" s="61"/>
      <c r="DY91" s="61"/>
      <c r="DZ91" s="61"/>
      <c r="EA91" s="61"/>
      <c r="EB91" s="61"/>
      <c r="EC91" s="61"/>
      <c r="ED91" s="61"/>
      <c r="EE91" s="61"/>
      <c r="EF91" s="61"/>
      <c r="EG91" s="61"/>
      <c r="EH91" s="61"/>
      <c r="EI91" s="61"/>
      <c r="EJ91" s="61"/>
      <c r="EK91" s="61"/>
      <c r="EL91" s="61"/>
      <c r="EM91" s="61"/>
      <c r="EN91" s="61"/>
      <c r="EO91" s="61"/>
      <c r="EP91" s="61"/>
      <c r="EQ91" s="61"/>
      <c r="ER91" s="61"/>
      <c r="ES91" s="61"/>
      <c r="ET91" s="61"/>
      <c r="EU91" s="61"/>
      <c r="EV91" s="61"/>
      <c r="EW91" s="61"/>
      <c r="EX91" s="61"/>
      <c r="EY91" s="61"/>
      <c r="EZ91" s="61"/>
      <c r="FA91" s="61"/>
      <c r="FB91" s="61"/>
      <c r="FC91" s="61"/>
      <c r="FD91" s="61"/>
      <c r="FE91" s="61"/>
      <c r="FF91" s="61"/>
      <c r="FG91" s="61"/>
    </row>
    <row r="92" spans="1:189" ht="15" x14ac:dyDescent="0.2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  <c r="CU92" s="61"/>
      <c r="CV92" s="61"/>
      <c r="CW92" s="61"/>
      <c r="CX92" s="61"/>
      <c r="CY92" s="61"/>
      <c r="CZ92" s="61"/>
      <c r="DA92" s="61"/>
      <c r="DB92" s="61"/>
      <c r="DC92" s="61"/>
      <c r="DD92" s="61"/>
      <c r="DE92" s="61"/>
      <c r="DF92" s="61"/>
      <c r="DG92" s="61"/>
      <c r="DH92" s="61"/>
      <c r="DI92" s="61"/>
      <c r="DJ92" s="61"/>
      <c r="DK92" s="61"/>
      <c r="DL92" s="61"/>
      <c r="DM92" s="61"/>
      <c r="DN92" s="61"/>
      <c r="DO92" s="61"/>
      <c r="DP92" s="61"/>
      <c r="DQ92" s="61"/>
      <c r="DR92" s="61"/>
      <c r="DS92" s="61"/>
      <c r="DT92" s="61"/>
      <c r="DU92" s="61"/>
      <c r="DV92" s="61"/>
      <c r="DW92" s="61"/>
      <c r="DX92" s="61"/>
      <c r="DY92" s="61"/>
      <c r="DZ92" s="61"/>
      <c r="EA92" s="61"/>
      <c r="EB92" s="61"/>
      <c r="EC92" s="61"/>
      <c r="ED92" s="61"/>
      <c r="EE92" s="61"/>
      <c r="EF92" s="61"/>
      <c r="EG92" s="61"/>
      <c r="EH92" s="61"/>
      <c r="EI92" s="61"/>
      <c r="EJ92" s="61"/>
      <c r="EK92" s="61"/>
      <c r="EL92" s="61"/>
      <c r="EM92" s="61"/>
      <c r="EN92" s="61"/>
      <c r="EO92" s="61"/>
      <c r="EP92" s="61"/>
      <c r="EQ92" s="61"/>
      <c r="ER92" s="61"/>
      <c r="ES92" s="61"/>
      <c r="ET92" s="61"/>
      <c r="EU92" s="61"/>
      <c r="EV92" s="61"/>
      <c r="EW92" s="61"/>
      <c r="EX92" s="61"/>
      <c r="EY92" s="61"/>
      <c r="EZ92" s="61"/>
      <c r="FA92" s="61"/>
      <c r="FB92" s="61"/>
      <c r="FC92" s="61"/>
      <c r="FD92" s="61"/>
      <c r="FE92" s="61"/>
      <c r="FF92" s="61"/>
      <c r="FG92" s="61"/>
    </row>
    <row r="93" spans="1:189" ht="15" x14ac:dyDescent="0.2">
      <c r="A93" s="276" t="s">
        <v>22</v>
      </c>
      <c r="B93" s="276"/>
      <c r="C93" s="276"/>
      <c r="D93" s="61">
        <f>COUNTIF(D21:D87,"=X")</f>
        <v>0</v>
      </c>
      <c r="E93" s="61">
        <f t="shared" ref="E93:BP93" si="72">COUNTIF(E21:E87,"=X")</f>
        <v>0</v>
      </c>
      <c r="F93" s="61">
        <f t="shared" si="72"/>
        <v>0</v>
      </c>
      <c r="G93" s="61">
        <f t="shared" si="72"/>
        <v>0</v>
      </c>
      <c r="H93" s="61">
        <f t="shared" si="72"/>
        <v>0</v>
      </c>
      <c r="I93" s="61">
        <f t="shared" si="72"/>
        <v>0</v>
      </c>
      <c r="J93" s="61">
        <f t="shared" si="72"/>
        <v>0</v>
      </c>
      <c r="K93" s="61">
        <f t="shared" si="72"/>
        <v>0</v>
      </c>
      <c r="L93" s="61">
        <f t="shared" si="72"/>
        <v>0</v>
      </c>
      <c r="M93" s="61">
        <f t="shared" si="72"/>
        <v>1</v>
      </c>
      <c r="N93" s="61">
        <f t="shared" si="72"/>
        <v>1</v>
      </c>
      <c r="O93" s="61">
        <f t="shared" si="72"/>
        <v>1</v>
      </c>
      <c r="P93" s="61">
        <f t="shared" si="72"/>
        <v>1</v>
      </c>
      <c r="Q93" s="61">
        <f t="shared" si="72"/>
        <v>1</v>
      </c>
      <c r="R93" s="61">
        <f t="shared" si="72"/>
        <v>1</v>
      </c>
      <c r="S93" s="61">
        <f t="shared" si="72"/>
        <v>1</v>
      </c>
      <c r="T93" s="61">
        <f t="shared" si="72"/>
        <v>1</v>
      </c>
      <c r="U93" s="61">
        <f t="shared" si="72"/>
        <v>1</v>
      </c>
      <c r="V93" s="61">
        <f t="shared" si="72"/>
        <v>1</v>
      </c>
      <c r="W93" s="61">
        <f t="shared" si="72"/>
        <v>1</v>
      </c>
      <c r="X93" s="61">
        <f t="shared" si="72"/>
        <v>1</v>
      </c>
      <c r="Y93" s="61">
        <f t="shared" si="72"/>
        <v>1</v>
      </c>
      <c r="Z93" s="61">
        <f t="shared" si="72"/>
        <v>1</v>
      </c>
      <c r="AA93" s="61">
        <f t="shared" si="72"/>
        <v>1</v>
      </c>
      <c r="AB93" s="61">
        <f t="shared" si="72"/>
        <v>2</v>
      </c>
      <c r="AC93" s="61">
        <f t="shared" si="72"/>
        <v>2</v>
      </c>
      <c r="AD93" s="61">
        <f t="shared" si="72"/>
        <v>2</v>
      </c>
      <c r="AE93" s="61">
        <f t="shared" si="72"/>
        <v>2</v>
      </c>
      <c r="AF93" s="61">
        <f t="shared" si="72"/>
        <v>2</v>
      </c>
      <c r="AG93" s="61">
        <f t="shared" si="72"/>
        <v>2</v>
      </c>
      <c r="AH93" s="61">
        <f t="shared" si="72"/>
        <v>2</v>
      </c>
      <c r="AI93" s="61">
        <f t="shared" si="72"/>
        <v>2</v>
      </c>
      <c r="AJ93" s="61">
        <f t="shared" si="72"/>
        <v>3</v>
      </c>
      <c r="AK93" s="61">
        <f t="shared" si="72"/>
        <v>2</v>
      </c>
      <c r="AL93" s="61">
        <f t="shared" si="72"/>
        <v>2</v>
      </c>
      <c r="AM93" s="61">
        <f t="shared" si="72"/>
        <v>3</v>
      </c>
      <c r="AN93" s="61">
        <f t="shared" si="72"/>
        <v>2</v>
      </c>
      <c r="AO93" s="61">
        <f t="shared" si="72"/>
        <v>2</v>
      </c>
      <c r="AP93" s="61">
        <f t="shared" si="72"/>
        <v>1</v>
      </c>
      <c r="AQ93" s="61">
        <f t="shared" si="72"/>
        <v>1</v>
      </c>
      <c r="AR93" s="61">
        <f t="shared" si="72"/>
        <v>1</v>
      </c>
      <c r="AS93" s="61">
        <f t="shared" si="72"/>
        <v>1</v>
      </c>
      <c r="AT93" s="61">
        <f t="shared" si="72"/>
        <v>3</v>
      </c>
      <c r="AU93" s="61">
        <f t="shared" si="72"/>
        <v>2</v>
      </c>
      <c r="AV93" s="61">
        <f t="shared" si="72"/>
        <v>0</v>
      </c>
      <c r="AW93" s="61">
        <f t="shared" si="72"/>
        <v>0</v>
      </c>
      <c r="AX93" s="61">
        <f t="shared" si="72"/>
        <v>0</v>
      </c>
      <c r="AY93" s="61">
        <f t="shared" si="72"/>
        <v>0</v>
      </c>
      <c r="AZ93" s="61">
        <f t="shared" si="72"/>
        <v>0</v>
      </c>
      <c r="BA93" s="61">
        <f t="shared" si="72"/>
        <v>0</v>
      </c>
      <c r="BB93" s="61">
        <f t="shared" si="72"/>
        <v>0</v>
      </c>
      <c r="BC93" s="61">
        <f t="shared" si="72"/>
        <v>0</v>
      </c>
      <c r="BD93" s="61">
        <f t="shared" si="72"/>
        <v>0</v>
      </c>
      <c r="BE93" s="61">
        <f t="shared" si="72"/>
        <v>0</v>
      </c>
      <c r="BF93" s="61">
        <f t="shared" si="72"/>
        <v>0</v>
      </c>
      <c r="BG93" s="61">
        <f t="shared" si="72"/>
        <v>0</v>
      </c>
      <c r="BH93" s="61">
        <f t="shared" si="72"/>
        <v>0</v>
      </c>
      <c r="BI93" s="61">
        <f t="shared" si="72"/>
        <v>0</v>
      </c>
      <c r="BJ93" s="61">
        <f t="shared" si="72"/>
        <v>0</v>
      </c>
      <c r="BK93" s="61">
        <f t="shared" si="72"/>
        <v>0</v>
      </c>
      <c r="BL93" s="61">
        <f t="shared" si="72"/>
        <v>0</v>
      </c>
      <c r="BM93" s="61">
        <f t="shared" si="72"/>
        <v>1</v>
      </c>
      <c r="BN93" s="61">
        <f t="shared" si="72"/>
        <v>1</v>
      </c>
      <c r="BO93" s="61">
        <f t="shared" si="72"/>
        <v>1</v>
      </c>
      <c r="BP93" s="61">
        <f t="shared" si="72"/>
        <v>1</v>
      </c>
      <c r="BQ93" s="61">
        <f t="shared" ref="BQ93:EB93" si="73">COUNTIF(BQ21:BQ87,"=X")</f>
        <v>1</v>
      </c>
      <c r="BR93" s="61">
        <f t="shared" si="73"/>
        <v>1</v>
      </c>
      <c r="BS93" s="61">
        <f t="shared" si="73"/>
        <v>2</v>
      </c>
      <c r="BT93" s="61">
        <f t="shared" si="73"/>
        <v>2</v>
      </c>
      <c r="BU93" s="61">
        <f t="shared" si="73"/>
        <v>1</v>
      </c>
      <c r="BV93" s="61">
        <f t="shared" si="73"/>
        <v>1</v>
      </c>
      <c r="BW93" s="61">
        <f t="shared" si="73"/>
        <v>1</v>
      </c>
      <c r="BX93" s="61">
        <f t="shared" si="73"/>
        <v>1</v>
      </c>
      <c r="BY93" s="61">
        <f t="shared" si="73"/>
        <v>1</v>
      </c>
      <c r="BZ93" s="61">
        <f t="shared" si="73"/>
        <v>1</v>
      </c>
      <c r="CA93" s="61">
        <f t="shared" si="73"/>
        <v>2</v>
      </c>
      <c r="CB93" s="61">
        <f t="shared" si="73"/>
        <v>3</v>
      </c>
      <c r="CC93" s="61">
        <f t="shared" si="73"/>
        <v>1</v>
      </c>
      <c r="CD93" s="61">
        <f t="shared" si="73"/>
        <v>1</v>
      </c>
      <c r="CE93" s="61">
        <f t="shared" si="73"/>
        <v>1</v>
      </c>
      <c r="CF93" s="61">
        <f t="shared" si="73"/>
        <v>1</v>
      </c>
      <c r="CG93" s="61">
        <f t="shared" si="73"/>
        <v>0</v>
      </c>
      <c r="CH93" s="61">
        <f t="shared" si="73"/>
        <v>0</v>
      </c>
      <c r="CI93" s="61">
        <f t="shared" si="73"/>
        <v>0</v>
      </c>
      <c r="CJ93" s="61">
        <f t="shared" si="73"/>
        <v>0</v>
      </c>
      <c r="CK93" s="61">
        <f t="shared" si="73"/>
        <v>0</v>
      </c>
      <c r="CL93" s="61">
        <f t="shared" si="73"/>
        <v>0</v>
      </c>
      <c r="CM93" s="61">
        <f t="shared" si="73"/>
        <v>0</v>
      </c>
      <c r="CN93" s="61">
        <f t="shared" si="73"/>
        <v>0</v>
      </c>
      <c r="CO93" s="61">
        <f t="shared" si="73"/>
        <v>0</v>
      </c>
      <c r="CP93" s="61">
        <f t="shared" si="73"/>
        <v>0</v>
      </c>
      <c r="CQ93" s="61">
        <f t="shared" si="73"/>
        <v>0</v>
      </c>
      <c r="CR93" s="61">
        <f t="shared" si="73"/>
        <v>0</v>
      </c>
      <c r="CS93" s="61">
        <f t="shared" si="73"/>
        <v>0</v>
      </c>
      <c r="CT93" s="61">
        <f t="shared" si="73"/>
        <v>0</v>
      </c>
      <c r="CU93" s="61">
        <f t="shared" si="73"/>
        <v>0</v>
      </c>
      <c r="CV93" s="61">
        <f t="shared" si="73"/>
        <v>0</v>
      </c>
      <c r="CW93" s="61">
        <f t="shared" si="73"/>
        <v>0</v>
      </c>
      <c r="CX93" s="61">
        <f t="shared" si="73"/>
        <v>0</v>
      </c>
      <c r="CY93" s="61">
        <f t="shared" si="73"/>
        <v>0</v>
      </c>
      <c r="CZ93" s="61">
        <f t="shared" si="73"/>
        <v>0</v>
      </c>
      <c r="DA93" s="61">
        <f t="shared" si="73"/>
        <v>0</v>
      </c>
      <c r="DB93" s="61">
        <f t="shared" si="73"/>
        <v>0</v>
      </c>
      <c r="DC93" s="61">
        <f t="shared" si="73"/>
        <v>0</v>
      </c>
      <c r="DD93" s="61">
        <f t="shared" si="73"/>
        <v>0</v>
      </c>
      <c r="DE93" s="61">
        <f t="shared" si="73"/>
        <v>0</v>
      </c>
      <c r="DF93" s="61">
        <f t="shared" si="73"/>
        <v>0</v>
      </c>
      <c r="DG93" s="61">
        <f t="shared" si="73"/>
        <v>0</v>
      </c>
      <c r="DH93" s="61">
        <f t="shared" si="73"/>
        <v>0</v>
      </c>
      <c r="DI93" s="61">
        <f t="shared" si="73"/>
        <v>0</v>
      </c>
      <c r="DJ93" s="61">
        <f t="shared" si="73"/>
        <v>0</v>
      </c>
      <c r="DK93" s="61">
        <f t="shared" si="73"/>
        <v>0</v>
      </c>
      <c r="DL93" s="61">
        <f t="shared" si="73"/>
        <v>0</v>
      </c>
      <c r="DM93" s="61">
        <f t="shared" si="73"/>
        <v>0</v>
      </c>
      <c r="DN93" s="61">
        <f t="shared" si="73"/>
        <v>0</v>
      </c>
      <c r="DO93" s="61">
        <f t="shared" si="73"/>
        <v>0</v>
      </c>
      <c r="DP93" s="61">
        <f t="shared" si="73"/>
        <v>0</v>
      </c>
      <c r="DQ93" s="61">
        <f t="shared" si="73"/>
        <v>0</v>
      </c>
      <c r="DR93" s="61">
        <f t="shared" si="73"/>
        <v>0</v>
      </c>
      <c r="DS93" s="61">
        <f t="shared" si="73"/>
        <v>0</v>
      </c>
      <c r="DT93" s="61">
        <f t="shared" si="73"/>
        <v>0</v>
      </c>
      <c r="DU93" s="61">
        <f t="shared" si="73"/>
        <v>0</v>
      </c>
      <c r="DV93" s="61">
        <f t="shared" si="73"/>
        <v>0</v>
      </c>
      <c r="DW93" s="61">
        <f t="shared" si="73"/>
        <v>0</v>
      </c>
      <c r="DX93" s="61">
        <f t="shared" si="73"/>
        <v>0</v>
      </c>
      <c r="DY93" s="61">
        <f t="shared" si="73"/>
        <v>0</v>
      </c>
      <c r="DZ93" s="61">
        <f t="shared" si="73"/>
        <v>0</v>
      </c>
      <c r="EA93" s="61">
        <f t="shared" si="73"/>
        <v>0</v>
      </c>
      <c r="EB93" s="61">
        <f t="shared" si="73"/>
        <v>0</v>
      </c>
      <c r="EC93" s="61">
        <f t="shared" ref="EC93:FE93" si="74">COUNTIF(EC21:EC87,"=X")</f>
        <v>0</v>
      </c>
      <c r="ED93" s="61">
        <f t="shared" si="74"/>
        <v>0</v>
      </c>
      <c r="EE93" s="61">
        <f t="shared" si="74"/>
        <v>0</v>
      </c>
      <c r="EF93" s="61">
        <f t="shared" si="74"/>
        <v>0</v>
      </c>
      <c r="EG93" s="61">
        <f t="shared" si="74"/>
        <v>0</v>
      </c>
      <c r="EH93" s="61">
        <f t="shared" si="74"/>
        <v>0</v>
      </c>
      <c r="EI93" s="61">
        <f t="shared" si="74"/>
        <v>0</v>
      </c>
      <c r="EJ93" s="61">
        <f t="shared" si="74"/>
        <v>0</v>
      </c>
      <c r="EK93" s="61">
        <f t="shared" si="74"/>
        <v>0</v>
      </c>
      <c r="EL93" s="61">
        <f t="shared" si="74"/>
        <v>0</v>
      </c>
      <c r="EM93" s="61">
        <f t="shared" si="74"/>
        <v>0</v>
      </c>
      <c r="EN93" s="61">
        <f t="shared" si="74"/>
        <v>0</v>
      </c>
      <c r="EO93" s="61">
        <f t="shared" si="74"/>
        <v>0</v>
      </c>
      <c r="EP93" s="61">
        <f t="shared" si="74"/>
        <v>0</v>
      </c>
      <c r="EQ93" s="61">
        <f t="shared" si="74"/>
        <v>0</v>
      </c>
      <c r="ER93" s="61">
        <f t="shared" si="74"/>
        <v>0</v>
      </c>
      <c r="ES93" s="61">
        <f t="shared" si="74"/>
        <v>0</v>
      </c>
      <c r="ET93" s="61">
        <f t="shared" si="74"/>
        <v>0</v>
      </c>
      <c r="EU93" s="61">
        <f t="shared" si="74"/>
        <v>0</v>
      </c>
      <c r="EV93" s="61">
        <f t="shared" si="74"/>
        <v>0</v>
      </c>
      <c r="EW93" s="61">
        <f t="shared" si="74"/>
        <v>0</v>
      </c>
      <c r="EX93" s="61">
        <f t="shared" si="74"/>
        <v>0</v>
      </c>
      <c r="EY93" s="61">
        <f t="shared" si="74"/>
        <v>0</v>
      </c>
      <c r="EZ93" s="61">
        <f t="shared" si="74"/>
        <v>0</v>
      </c>
      <c r="FA93" s="61">
        <f t="shared" si="74"/>
        <v>0</v>
      </c>
      <c r="FB93" s="61">
        <f t="shared" si="74"/>
        <v>0</v>
      </c>
      <c r="FC93" s="61">
        <f t="shared" si="74"/>
        <v>0</v>
      </c>
      <c r="FD93" s="61">
        <f t="shared" si="74"/>
        <v>0</v>
      </c>
      <c r="FE93" s="61">
        <f t="shared" si="74"/>
        <v>0</v>
      </c>
      <c r="FF93" s="61"/>
      <c r="FG93" s="61"/>
    </row>
    <row r="94" spans="1:189" ht="15" x14ac:dyDescent="0.2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1"/>
      <c r="CG94" s="61"/>
      <c r="CH94" s="61"/>
      <c r="CI94" s="61"/>
      <c r="CJ94" s="61"/>
      <c r="CK94" s="61"/>
      <c r="CL94" s="61"/>
      <c r="CM94" s="61"/>
      <c r="CN94" s="61"/>
      <c r="CO94" s="61"/>
      <c r="CP94" s="61"/>
      <c r="CQ94" s="61"/>
      <c r="CR94" s="61"/>
      <c r="CS94" s="61"/>
      <c r="CT94" s="61"/>
      <c r="CU94" s="61"/>
      <c r="CV94" s="61"/>
      <c r="CW94" s="61"/>
      <c r="CX94" s="61"/>
      <c r="CY94" s="61"/>
      <c r="CZ94" s="61"/>
      <c r="DA94" s="61"/>
      <c r="DB94" s="61"/>
      <c r="DC94" s="61"/>
      <c r="DD94" s="61"/>
      <c r="DE94" s="61"/>
      <c r="DF94" s="61"/>
      <c r="DG94" s="61"/>
      <c r="DH94" s="61"/>
      <c r="DI94" s="61"/>
      <c r="DJ94" s="61"/>
      <c r="DK94" s="61"/>
      <c r="DL94" s="61"/>
      <c r="DM94" s="61"/>
      <c r="DN94" s="61"/>
      <c r="DO94" s="61"/>
      <c r="DP94" s="61"/>
      <c r="DQ94" s="61"/>
      <c r="DR94" s="61"/>
      <c r="DS94" s="61"/>
      <c r="DT94" s="61"/>
      <c r="DU94" s="61"/>
      <c r="DV94" s="61"/>
      <c r="DW94" s="61"/>
      <c r="DX94" s="61"/>
      <c r="DY94" s="61"/>
      <c r="DZ94" s="61"/>
      <c r="EA94" s="61"/>
      <c r="EB94" s="61"/>
      <c r="EC94" s="61"/>
      <c r="ED94" s="61"/>
      <c r="EE94" s="61"/>
      <c r="EF94" s="61"/>
      <c r="EG94" s="61"/>
      <c r="EH94" s="61"/>
      <c r="EI94" s="61"/>
      <c r="EJ94" s="61"/>
      <c r="EK94" s="61"/>
      <c r="EL94" s="61"/>
      <c r="EM94" s="61"/>
      <c r="EN94" s="61"/>
      <c r="EO94" s="61"/>
      <c r="EP94" s="61"/>
      <c r="EQ94" s="61"/>
      <c r="ER94" s="61"/>
      <c r="ES94" s="61"/>
      <c r="ET94" s="61"/>
      <c r="EU94" s="61"/>
      <c r="EV94" s="61"/>
      <c r="EW94" s="61"/>
      <c r="EX94" s="61"/>
      <c r="EY94" s="61"/>
      <c r="EZ94" s="61"/>
      <c r="FA94" s="61"/>
      <c r="FB94" s="61"/>
      <c r="FC94" s="61"/>
      <c r="FD94" s="61"/>
      <c r="FE94" s="61"/>
      <c r="FF94" s="61"/>
      <c r="FG94" s="61"/>
    </row>
    <row r="95" spans="1:189" ht="15" x14ac:dyDescent="0.2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61"/>
      <c r="CC95" s="61"/>
      <c r="CD95" s="61"/>
      <c r="CE95" s="61"/>
      <c r="CF95" s="61"/>
      <c r="CG95" s="61"/>
      <c r="CH95" s="61"/>
      <c r="CI95" s="61"/>
      <c r="CJ95" s="61"/>
      <c r="CK95" s="61"/>
      <c r="CL95" s="61"/>
      <c r="CM95" s="61"/>
      <c r="CN95" s="61"/>
      <c r="CO95" s="61"/>
      <c r="CP95" s="61"/>
      <c r="CQ95" s="61"/>
      <c r="CR95" s="61"/>
      <c r="CS95" s="61"/>
      <c r="CT95" s="61"/>
      <c r="CU95" s="61"/>
      <c r="CV95" s="61"/>
      <c r="CW95" s="61"/>
      <c r="CX95" s="61"/>
      <c r="CY95" s="61"/>
      <c r="CZ95" s="61"/>
      <c r="DA95" s="61"/>
      <c r="DB95" s="61"/>
      <c r="DC95" s="61"/>
      <c r="DD95" s="61"/>
      <c r="DE95" s="61"/>
      <c r="DF95" s="61"/>
      <c r="DG95" s="61"/>
      <c r="DH95" s="61"/>
      <c r="DI95" s="61"/>
      <c r="DJ95" s="61"/>
      <c r="DK95" s="61"/>
      <c r="DL95" s="61"/>
      <c r="DM95" s="61"/>
      <c r="DN95" s="61"/>
      <c r="DO95" s="61"/>
      <c r="DP95" s="61"/>
      <c r="DQ95" s="61"/>
      <c r="DR95" s="61"/>
      <c r="DS95" s="61"/>
      <c r="DT95" s="61"/>
      <c r="DU95" s="61"/>
      <c r="DV95" s="61"/>
      <c r="DW95" s="61"/>
      <c r="DX95" s="61"/>
      <c r="DY95" s="61"/>
      <c r="DZ95" s="61"/>
      <c r="EA95" s="61"/>
      <c r="EB95" s="61"/>
      <c r="EC95" s="61"/>
      <c r="ED95" s="61"/>
      <c r="EE95" s="61"/>
      <c r="EF95" s="61"/>
      <c r="EG95" s="61"/>
      <c r="EH95" s="61"/>
      <c r="EI95" s="61"/>
      <c r="EJ95" s="61"/>
      <c r="EK95" s="61"/>
      <c r="EL95" s="61"/>
      <c r="EM95" s="61"/>
      <c r="EN95" s="61"/>
      <c r="EO95" s="61"/>
      <c r="EP95" s="61"/>
      <c r="EQ95" s="61"/>
      <c r="ER95" s="61"/>
      <c r="ES95" s="61"/>
      <c r="ET95" s="61"/>
      <c r="EU95" s="61"/>
      <c r="EV95" s="61"/>
      <c r="EW95" s="61"/>
      <c r="EX95" s="61"/>
      <c r="EY95" s="61"/>
      <c r="EZ95" s="61"/>
      <c r="FA95" s="61"/>
      <c r="FB95" s="61"/>
      <c r="FC95" s="61"/>
      <c r="FD95" s="61"/>
      <c r="FE95" s="61"/>
      <c r="FF95" s="61"/>
      <c r="FG95" s="61"/>
    </row>
    <row r="96" spans="1:189" ht="15" x14ac:dyDescent="0.2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61"/>
      <c r="CC96" s="61"/>
      <c r="CD96" s="61"/>
      <c r="CE96" s="61"/>
      <c r="CF96" s="61"/>
      <c r="CG96" s="61"/>
      <c r="CH96" s="61"/>
      <c r="CI96" s="61"/>
      <c r="CJ96" s="61"/>
      <c r="CK96" s="61"/>
      <c r="CL96" s="61"/>
      <c r="CM96" s="61"/>
      <c r="CN96" s="61"/>
      <c r="CO96" s="61"/>
      <c r="CP96" s="61"/>
      <c r="CQ96" s="61"/>
      <c r="CR96" s="61"/>
      <c r="CS96" s="61"/>
      <c r="CT96" s="61"/>
      <c r="CU96" s="61"/>
      <c r="CV96" s="61"/>
      <c r="CW96" s="61"/>
      <c r="CX96" s="61"/>
      <c r="CY96" s="61"/>
      <c r="CZ96" s="61"/>
      <c r="DA96" s="61"/>
      <c r="DB96" s="61"/>
      <c r="DC96" s="61"/>
      <c r="DD96" s="61"/>
      <c r="DE96" s="61"/>
      <c r="DF96" s="61"/>
      <c r="DG96" s="61"/>
      <c r="DH96" s="61"/>
      <c r="DI96" s="61"/>
      <c r="DJ96" s="61"/>
      <c r="DK96" s="61"/>
      <c r="DL96" s="61"/>
      <c r="DM96" s="61"/>
      <c r="DN96" s="61"/>
      <c r="DO96" s="61"/>
      <c r="DP96" s="61"/>
      <c r="DQ96" s="61"/>
      <c r="DR96" s="61"/>
      <c r="DS96" s="61"/>
      <c r="DT96" s="61"/>
      <c r="DU96" s="61"/>
      <c r="DV96" s="61"/>
      <c r="DW96" s="61"/>
      <c r="DX96" s="61"/>
      <c r="DY96" s="61"/>
      <c r="DZ96" s="61"/>
      <c r="EA96" s="61"/>
      <c r="EB96" s="61"/>
      <c r="EC96" s="61"/>
      <c r="ED96" s="61"/>
      <c r="EE96" s="61"/>
      <c r="EF96" s="61"/>
      <c r="EG96" s="61"/>
      <c r="EH96" s="61"/>
      <c r="EI96" s="61"/>
      <c r="EJ96" s="61"/>
      <c r="EK96" s="61"/>
      <c r="EL96" s="61"/>
      <c r="EM96" s="61"/>
      <c r="EN96" s="61"/>
      <c r="EO96" s="61"/>
      <c r="EP96" s="61"/>
      <c r="EQ96" s="61"/>
      <c r="ER96" s="61"/>
      <c r="ES96" s="61"/>
      <c r="ET96" s="61"/>
      <c r="EU96" s="61"/>
      <c r="EV96" s="61"/>
      <c r="EW96" s="61"/>
      <c r="EX96" s="61"/>
      <c r="EY96" s="61"/>
      <c r="EZ96" s="61"/>
      <c r="FA96" s="61"/>
      <c r="FB96" s="61"/>
      <c r="FC96" s="61"/>
      <c r="FD96" s="61"/>
      <c r="FE96" s="61"/>
      <c r="FF96" s="61"/>
      <c r="FG96" s="61"/>
    </row>
    <row r="97" spans="1:163" ht="15" x14ac:dyDescent="0.2"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  <c r="BZ97" s="61"/>
      <c r="CA97" s="61"/>
      <c r="CB97" s="61"/>
      <c r="CC97" s="61"/>
      <c r="CD97" s="61"/>
      <c r="CE97" s="61"/>
      <c r="CF97" s="61"/>
      <c r="CG97" s="61"/>
      <c r="CH97" s="61"/>
      <c r="CI97" s="61"/>
      <c r="CJ97" s="61"/>
      <c r="CK97" s="61"/>
      <c r="CL97" s="61"/>
      <c r="CM97" s="61"/>
      <c r="CN97" s="61"/>
      <c r="CO97" s="61"/>
      <c r="CP97" s="61"/>
      <c r="CQ97" s="61"/>
      <c r="CR97" s="61"/>
      <c r="CS97" s="61"/>
      <c r="CT97" s="61"/>
      <c r="CU97" s="61"/>
      <c r="CV97" s="61"/>
      <c r="CW97" s="61"/>
      <c r="CX97" s="61"/>
      <c r="CY97" s="61"/>
      <c r="CZ97" s="61"/>
      <c r="DA97" s="61"/>
      <c r="DB97" s="61"/>
      <c r="DC97" s="61"/>
      <c r="DD97" s="61"/>
      <c r="DE97" s="61"/>
      <c r="DF97" s="61"/>
      <c r="DG97" s="61"/>
      <c r="DH97" s="61"/>
      <c r="DI97" s="61"/>
      <c r="DJ97" s="61"/>
      <c r="DK97" s="61"/>
      <c r="DL97" s="61"/>
      <c r="DM97" s="61"/>
      <c r="DN97" s="61"/>
      <c r="DO97" s="61"/>
      <c r="DP97" s="61"/>
      <c r="DQ97" s="61"/>
      <c r="DR97" s="61"/>
      <c r="DS97" s="61"/>
      <c r="DT97" s="61"/>
      <c r="DU97" s="61"/>
      <c r="DV97" s="61"/>
      <c r="DW97" s="61"/>
      <c r="DX97" s="61"/>
      <c r="DY97" s="61"/>
      <c r="DZ97" s="61"/>
      <c r="EA97" s="61"/>
      <c r="EB97" s="61"/>
      <c r="EC97" s="61"/>
      <c r="ED97" s="61"/>
      <c r="EE97" s="61"/>
      <c r="EF97" s="61"/>
      <c r="EG97" s="61"/>
      <c r="EH97" s="61"/>
      <c r="EI97" s="61"/>
      <c r="EJ97" s="61"/>
      <c r="EK97" s="61"/>
      <c r="EL97" s="61"/>
      <c r="EM97" s="61"/>
      <c r="EN97" s="61"/>
      <c r="EO97" s="61"/>
      <c r="EP97" s="61"/>
      <c r="EQ97" s="61"/>
      <c r="ER97" s="61"/>
      <c r="ES97" s="61"/>
      <c r="ET97" s="61"/>
      <c r="EU97" s="61"/>
      <c r="EV97" s="61"/>
      <c r="EW97" s="61"/>
      <c r="EX97" s="61"/>
      <c r="EY97" s="61"/>
      <c r="EZ97" s="61"/>
      <c r="FA97" s="61"/>
      <c r="FB97" s="61"/>
      <c r="FC97" s="61"/>
      <c r="FD97" s="61"/>
      <c r="FE97" s="61"/>
      <c r="FF97" s="61"/>
      <c r="FG97" s="61"/>
    </row>
    <row r="98" spans="1:163" ht="15" x14ac:dyDescent="0.2"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61"/>
      <c r="BN98" s="61"/>
      <c r="BO98" s="61"/>
      <c r="BP98" s="61"/>
      <c r="BQ98" s="61"/>
      <c r="BR98" s="61"/>
      <c r="BS98" s="61"/>
      <c r="BT98" s="61"/>
      <c r="BU98" s="61"/>
      <c r="BV98" s="61"/>
      <c r="BW98" s="61"/>
      <c r="BX98" s="61"/>
      <c r="BY98" s="61"/>
      <c r="BZ98" s="61"/>
      <c r="CA98" s="61"/>
      <c r="CB98" s="61"/>
      <c r="CC98" s="61"/>
      <c r="CD98" s="61"/>
      <c r="CE98" s="61"/>
      <c r="CF98" s="61"/>
      <c r="CG98" s="61"/>
      <c r="CH98" s="61"/>
      <c r="CI98" s="61"/>
      <c r="CJ98" s="61"/>
      <c r="CK98" s="61"/>
      <c r="CL98" s="61"/>
      <c r="CM98" s="61"/>
      <c r="CN98" s="61"/>
      <c r="CO98" s="61"/>
      <c r="CP98" s="61"/>
      <c r="CQ98" s="61"/>
      <c r="CR98" s="61"/>
      <c r="CS98" s="61"/>
      <c r="CT98" s="61"/>
      <c r="CU98" s="61"/>
      <c r="CV98" s="61"/>
      <c r="CW98" s="61"/>
      <c r="CX98" s="61"/>
      <c r="CY98" s="61"/>
      <c r="CZ98" s="61"/>
      <c r="DA98" s="61"/>
      <c r="DB98" s="61"/>
      <c r="DC98" s="61"/>
      <c r="DD98" s="61"/>
      <c r="DE98" s="61"/>
      <c r="DF98" s="61"/>
      <c r="DG98" s="61"/>
      <c r="DH98" s="61"/>
      <c r="DI98" s="61"/>
      <c r="DJ98" s="61"/>
      <c r="DK98" s="61"/>
      <c r="DL98" s="61"/>
      <c r="DM98" s="61"/>
      <c r="DN98" s="61"/>
      <c r="DO98" s="61"/>
      <c r="DP98" s="61"/>
      <c r="DQ98" s="61"/>
      <c r="DR98" s="61"/>
      <c r="DS98" s="61"/>
      <c r="DT98" s="61"/>
      <c r="DU98" s="61"/>
      <c r="DV98" s="61"/>
      <c r="DW98" s="61"/>
      <c r="DX98" s="61"/>
      <c r="DY98" s="61"/>
      <c r="DZ98" s="61"/>
      <c r="EA98" s="61"/>
      <c r="EB98" s="61"/>
      <c r="EC98" s="61"/>
      <c r="ED98" s="61"/>
      <c r="EE98" s="61"/>
      <c r="EF98" s="61"/>
      <c r="EG98" s="61"/>
      <c r="EH98" s="61"/>
      <c r="EI98" s="61"/>
      <c r="EJ98" s="61"/>
      <c r="EK98" s="61"/>
      <c r="EL98" s="61"/>
      <c r="EM98" s="61"/>
      <c r="EN98" s="61"/>
      <c r="EO98" s="61"/>
      <c r="EP98" s="61"/>
      <c r="EQ98" s="61"/>
      <c r="ER98" s="61"/>
      <c r="ES98" s="61"/>
      <c r="ET98" s="61"/>
      <c r="EU98" s="61"/>
      <c r="EV98" s="61"/>
      <c r="EW98" s="61"/>
      <c r="EX98" s="61"/>
      <c r="EY98" s="61"/>
      <c r="EZ98" s="61"/>
      <c r="FA98" s="61"/>
      <c r="FB98" s="61"/>
      <c r="FC98" s="61"/>
      <c r="FD98" s="61"/>
      <c r="FE98" s="61"/>
      <c r="FF98" s="61"/>
      <c r="FG98" s="61"/>
    </row>
    <row r="99" spans="1:163" x14ac:dyDescent="0.2">
      <c r="H99" s="1"/>
    </row>
    <row r="100" spans="1:163" ht="16.5" x14ac:dyDescent="0.2">
      <c r="A100" s="69"/>
      <c r="B100" s="69"/>
      <c r="C100" s="69"/>
      <c r="H100" s="69"/>
      <c r="I100" s="69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163" ht="16.5" x14ac:dyDescent="0.2">
      <c r="A101" s="70"/>
      <c r="B101" s="69"/>
      <c r="C101" s="70"/>
      <c r="H101" s="70"/>
      <c r="I101" s="69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163" ht="16.5" x14ac:dyDescent="0.2">
      <c r="A102" s="70"/>
      <c r="B102" s="69"/>
      <c r="C102" s="69"/>
      <c r="H102" s="69"/>
      <c r="I102" s="69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163" ht="16.5" x14ac:dyDescent="0.2">
      <c r="A103" s="70"/>
      <c r="B103" s="69"/>
      <c r="C103" s="69"/>
      <c r="D103" s="69"/>
      <c r="E103" s="69"/>
      <c r="F103" s="69"/>
      <c r="G103" s="69"/>
      <c r="H103" s="69"/>
      <c r="I103" s="69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163" ht="16.5" x14ac:dyDescent="0.2">
      <c r="A104" s="70"/>
      <c r="B104" s="69"/>
      <c r="C104" s="69"/>
      <c r="D104" s="69"/>
      <c r="E104" s="69"/>
      <c r="F104" s="69"/>
      <c r="G104" s="69"/>
      <c r="H104" s="69"/>
      <c r="I104" s="69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</sheetData>
  <dataConsolidate function="count">
    <dataRefs count="1">
      <dataRef ref="B26" sheet="calendar 2yr"/>
    </dataRefs>
  </dataConsolidate>
  <mergeCells count="30">
    <mergeCell ref="A93:C93"/>
    <mergeCell ref="C11:AS11"/>
    <mergeCell ref="B12:C12"/>
    <mergeCell ref="A13:C13"/>
    <mergeCell ref="B14:C14"/>
    <mergeCell ref="D14:D20"/>
    <mergeCell ref="B15:C15"/>
    <mergeCell ref="B16:C16"/>
    <mergeCell ref="B17:C17"/>
    <mergeCell ref="B18:C18"/>
    <mergeCell ref="B19:C19"/>
    <mergeCell ref="A88:C88"/>
    <mergeCell ref="B90:D90"/>
    <mergeCell ref="R90:AH90"/>
    <mergeCell ref="AI90:AK90"/>
    <mergeCell ref="V91:AK91"/>
    <mergeCell ref="CF8:CO8"/>
    <mergeCell ref="AF9:AM9"/>
    <mergeCell ref="AN9:AS9"/>
    <mergeCell ref="K10:Q10"/>
    <mergeCell ref="S10:V10"/>
    <mergeCell ref="W10:AF10"/>
    <mergeCell ref="BM10:CA10"/>
    <mergeCell ref="CF10:CO10"/>
    <mergeCell ref="BM8:CA8"/>
    <mergeCell ref="B6:X6"/>
    <mergeCell ref="B7:X7"/>
    <mergeCell ref="AF7:AH7"/>
    <mergeCell ref="AI7:AS7"/>
    <mergeCell ref="B8:Y8"/>
  </mergeCells>
  <conditionalFormatting sqref="E15:DE20 D14:DE14 DF14:FE20 D21:FE87">
    <cfRule type="expression" dxfId="6" priority="4">
      <formula>OR(MONTH(D$13)&gt;11,MONTH(D$13)&lt;4)</formula>
    </cfRule>
  </conditionalFormatting>
  <conditionalFormatting sqref="D93:FE93">
    <cfRule type="cellIs" dxfId="5" priority="3" stopIfTrue="1" operator="greaterThanOrEqual">
      <formula>1</formula>
    </cfRule>
  </conditionalFormatting>
  <conditionalFormatting sqref="D12:FE12">
    <cfRule type="notContainsBlanks" dxfId="4" priority="5">
      <formula>LEN(TRIM(D12))&gt;0</formula>
    </cfRule>
  </conditionalFormatting>
  <conditionalFormatting sqref="E13:FE13 E88:FE88">
    <cfRule type="expression" dxfId="3" priority="1">
      <formula>OR(MONTH(E13)&gt;MONTH(D13),MONTH(D13)-MONTH(E13)=11)</formula>
    </cfRule>
  </conditionalFormatting>
  <conditionalFormatting sqref="D21:FE87">
    <cfRule type="expression" dxfId="2" priority="10" stopIfTrue="1">
      <formula>$C21&gt;$FF21</formula>
    </cfRule>
    <cfRule type="expression" dxfId="1" priority="11" stopIfTrue="1">
      <formula>$C21&lt;$FF21</formula>
    </cfRule>
  </conditionalFormatting>
  <conditionalFormatting sqref="E15:FE20 D14:FE14 D21:FE87">
    <cfRule type="containsText" dxfId="0" priority="2" stopIfTrue="1" operator="containsText" text="X">
      <formula>NOT(ISERROR(SEARCH("X",D14)))</formula>
    </cfRule>
  </conditionalFormatting>
  <printOptions horizontalCentered="1" verticalCentered="1"/>
  <pageMargins left="0.25" right="0.25" top="0.75" bottom="0.25" header="0.3" footer="0.3"/>
  <pageSetup paperSize="17" scale="3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key dates</vt:lpstr>
      <vt:lpstr>calendar 2yr</vt:lpstr>
      <vt:lpstr>calendar 3yr</vt:lpstr>
      <vt:lpstr>'calendar 2yr'!Print_Area</vt:lpstr>
      <vt:lpstr>'calendar 3yr'!Print_Area</vt:lpstr>
      <vt:lpstr>'key dates'!Print_Area</vt:lpstr>
    </vt:vector>
  </TitlesOfParts>
  <Company>State of Connecticut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Ahsan.Saghir@ct.gov</dc:creator>
  <cp:lastModifiedBy>Strong, Michael J</cp:lastModifiedBy>
  <cp:lastPrinted>2015-03-20T20:51:51Z</cp:lastPrinted>
  <dcterms:created xsi:type="dcterms:W3CDTF">1999-05-06T13:01:49Z</dcterms:created>
  <dcterms:modified xsi:type="dcterms:W3CDTF">2016-06-28T12:53:31Z</dcterms:modified>
</cp:coreProperties>
</file>