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0365067\"/>
    </mc:Choice>
  </mc:AlternateContent>
  <bookViews>
    <workbookView xWindow="360" yWindow="90" windowWidth="22995" windowHeight="12585"/>
  </bookViews>
  <sheets>
    <sheet name="Pre-FDP_template" sheetId="11" r:id="rId1"/>
    <sheet name="Pre-FDP_example" sheetId="10" r:id="rId2"/>
    <sheet name="FDP_single_template" sheetId="3" r:id="rId3"/>
    <sheet name="FDP_single_example" sheetId="4" r:id="rId4"/>
    <sheet name="FDP_combination_template" sheetId="5" r:id="rId5"/>
    <sheet name="FDP_combination_example" sheetId="6" r:id="rId6"/>
    <sheet name="Lists" sheetId="7" r:id="rId7"/>
  </sheets>
  <definedNames>
    <definedName name="PHASE">Lists!$A$2:$A$5</definedName>
    <definedName name="_xlnm.Print_Area" localSheetId="5">FDP_combination_example!#REF!</definedName>
    <definedName name="_xlnm.Print_Area" localSheetId="4">FDP_combination_template!#REF!</definedName>
    <definedName name="_xlnm.Print_Area" localSheetId="3">FDP_single_example!#REF!</definedName>
    <definedName name="_xlnm.Print_Area" localSheetId="2">FDP_single_template!$A$3:$F$22</definedName>
    <definedName name="Z_372373B4_C847_4D71_9BF8_8FCB00DDCF3B_.wvu.PrintArea" localSheetId="2" hidden="1">FDP_single_template!$A$3:$F$22</definedName>
    <definedName name="Z_4EDCAC31_9BFE_4768_A400_95D3E04BF32F_.wvu.PrintArea" localSheetId="2" hidden="1">FDP_single_template!$A$3:$F$22</definedName>
  </definedNames>
  <calcPr calcId="162913"/>
  <customWorkbookViews>
    <customWorkbookView name="Stopper, Mark W. - Personal View" guid="{4EDCAC31-9BFE-4768-A400-95D3E04BF32F}" mergeInterval="0" personalView="1" xWindow="2083" yWindow="54" windowWidth="1919" windowHeight="1150" activeSheetId="1"/>
    <customWorkbookView name="Kocaba, James T. - Personal View" guid="{372373B4-C847-4D71-9BF8-8FCB00DDCF3B}" mergeInterval="0" personalView="1" maximized="1" xWindow="-8" yWindow="-8" windowWidth="1936" windowHeight="1186" activeSheetId="2"/>
  </customWorkbookViews>
</workbook>
</file>

<file path=xl/calcChain.xml><?xml version="1.0" encoding="utf-8"?>
<calcChain xmlns="http://schemas.openxmlformats.org/spreadsheetml/2006/main">
  <c r="F29" i="11" l="1"/>
  <c r="F28" i="11"/>
  <c r="F27" i="11"/>
  <c r="F31" i="11" l="1"/>
  <c r="F29" i="10"/>
  <c r="F28" i="10"/>
  <c r="F27" i="10"/>
  <c r="F31" i="10" l="1"/>
  <c r="F22" i="6" l="1"/>
  <c r="E22" i="6"/>
  <c r="G21" i="6"/>
  <c r="G20" i="6"/>
  <c r="G19" i="6"/>
  <c r="G18" i="6"/>
  <c r="G17" i="6"/>
  <c r="G16" i="6"/>
  <c r="G15" i="6"/>
  <c r="G13" i="6"/>
  <c r="E13" i="4"/>
  <c r="E12" i="4"/>
  <c r="G22" i="6" l="1"/>
  <c r="E19" i="4"/>
  <c r="E20" i="3"/>
</calcChain>
</file>

<file path=xl/sharedStrings.xml><?xml version="1.0" encoding="utf-8"?>
<sst xmlns="http://schemas.openxmlformats.org/spreadsheetml/2006/main" count="248" uniqueCount="86">
  <si>
    <t>PE</t>
  </si>
  <si>
    <t>PRELIMINARY DESIGN</t>
  </si>
  <si>
    <t>FINAL DESIGN</t>
  </si>
  <si>
    <t>RW</t>
  </si>
  <si>
    <t>CN</t>
  </si>
  <si>
    <t>CONSTRUCTION CONTRACT</t>
  </si>
  <si>
    <t>STATE POLICE</t>
  </si>
  <si>
    <t>OTHER (Specify)</t>
  </si>
  <si>
    <t>Phase</t>
  </si>
  <si>
    <t>Activity</t>
  </si>
  <si>
    <t>TOTAL PROJECT COST</t>
  </si>
  <si>
    <t>Notes</t>
  </si>
  <si>
    <t>#</t>
  </si>
  <si>
    <t>Description:</t>
  </si>
  <si>
    <t>Lead Design Unit:</t>
  </si>
  <si>
    <t>Project Manager:</t>
  </si>
  <si>
    <t>Project Number:</t>
  </si>
  <si>
    <t>Estimate Date:</t>
  </si>
  <si>
    <t>123-456</t>
  </si>
  <si>
    <t>John Smith</t>
  </si>
  <si>
    <t>Cost to State project based on location (highway classification) and utility owner</t>
  </si>
  <si>
    <t>Construction Contract</t>
  </si>
  <si>
    <t>Utilities (State Share, Construction)</t>
  </si>
  <si>
    <t>Railroad Force Account</t>
  </si>
  <si>
    <t>Incidentals</t>
  </si>
  <si>
    <t>Contingency</t>
  </si>
  <si>
    <t>State Police</t>
  </si>
  <si>
    <t>TOTAL</t>
  </si>
  <si>
    <t>Non-contract Items</t>
  </si>
  <si>
    <t>SUMMARY OF ESTIMATED PROJECT COST</t>
  </si>
  <si>
    <t>Other (specify)</t>
  </si>
  <si>
    <t>FINAL DESIGN PLAN CONSTRUCTION COST ESTIMATE - MULTI-PROJECT CONTRACT</t>
  </si>
  <si>
    <t>Project 2</t>
  </si>
  <si>
    <t>Project 1</t>
  </si>
  <si>
    <t>FINAL DESIGN PLAN CONSTRUCTION COST ESTIMATE - SINGLE PROJECT</t>
  </si>
  <si>
    <t>COST SUMMARY</t>
  </si>
  <si>
    <r>
      <t xml:space="preserve">Cost to
Project </t>
    </r>
    <r>
      <rPr>
        <b/>
        <vertAlign val="superscript"/>
        <sz val="12"/>
        <rFont val="Times New Roman"/>
        <family val="1"/>
      </rPr>
      <t>1</t>
    </r>
  </si>
  <si>
    <t>Start year</t>
  </si>
  <si>
    <t>Duration (years)</t>
  </si>
  <si>
    <t>Total Estimated (State) Cost of Design (PE) Phase</t>
  </si>
  <si>
    <t>Total Estimated (State) Cost of R/W Phase</t>
  </si>
  <si>
    <t>Total Estimates (State) Cost of Construction Phase</t>
  </si>
  <si>
    <t>Estimated By:</t>
  </si>
  <si>
    <t>Checked By:</t>
  </si>
  <si>
    <t>PHASE</t>
  </si>
  <si>
    <t xml:space="preserve">Contingency based on project development phase as indicated by: </t>
  </si>
  <si>
    <t>Required Fields</t>
  </si>
  <si>
    <t>1234-5678</t>
  </si>
  <si>
    <t>Sample Project</t>
  </si>
  <si>
    <t>Highway Design</t>
  </si>
  <si>
    <t>John Doe</t>
  </si>
  <si>
    <t>Jane Checker</t>
  </si>
  <si>
    <t>Contract</t>
  </si>
  <si>
    <t xml:space="preserve">Project 2 </t>
  </si>
  <si>
    <t>Contract Number:</t>
  </si>
  <si>
    <t>Higways</t>
  </si>
  <si>
    <t>John Checker</t>
  </si>
  <si>
    <t>Jane Simmons</t>
  </si>
  <si>
    <t>John Lightman</t>
  </si>
  <si>
    <t>MUNICIPAL PROJECTS STATE COST</t>
  </si>
  <si>
    <t>MUNICIPAL PROJECTS TOWN COST</t>
  </si>
  <si>
    <t>All actual or estimated costs in year of expenditure, Inflation adjusted</t>
  </si>
  <si>
    <t>RIGHT OF WAY</t>
  </si>
  <si>
    <r>
      <t xml:space="preserve">UTILITIES </t>
    </r>
    <r>
      <rPr>
        <vertAlign val="superscript"/>
        <sz val="11"/>
        <rFont val="Cambria"/>
        <family val="1"/>
      </rPr>
      <t>2</t>
    </r>
  </si>
  <si>
    <t>RAILROAD</t>
  </si>
  <si>
    <t xml:space="preserve">INCIDENTALS (CENG) </t>
  </si>
  <si>
    <t>PPI</t>
  </si>
  <si>
    <t>PE-PD</t>
  </si>
  <si>
    <t>DESIGN</t>
  </si>
  <si>
    <t>Current Schedule</t>
  </si>
  <si>
    <t>FDP</t>
  </si>
  <si>
    <t>DCD</t>
  </si>
  <si>
    <t>ADV</t>
  </si>
  <si>
    <t>PE-FD</t>
  </si>
  <si>
    <t>N/A Fields</t>
  </si>
  <si>
    <t>Proposed Project Information</t>
  </si>
  <si>
    <t>Preliminary Engineering - Preliminary Design</t>
  </si>
  <si>
    <t>Preliminary Engineering - Final Design</t>
  </si>
  <si>
    <t>Description</t>
  </si>
  <si>
    <t>Current Estimate:</t>
  </si>
  <si>
    <t>Estimate submitted at FDP</t>
  </si>
  <si>
    <t>CTDOT Cost Estimating Guidelines</t>
  </si>
  <si>
    <r>
      <t xml:space="preserve">CONTINGENCY </t>
    </r>
    <r>
      <rPr>
        <vertAlign val="superscript"/>
        <sz val="11"/>
        <rFont val="Cambria"/>
        <family val="1"/>
      </rPr>
      <t>3</t>
    </r>
  </si>
  <si>
    <t>Total Estimated Cost of Design (PE) Phase</t>
  </si>
  <si>
    <t>Total Estimated Cost of R/W Phase</t>
  </si>
  <si>
    <t>Total Estimates Cost of Construction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</si>
</sst>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mm/d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vertAlign val="superscript"/>
      <sz val="11"/>
      <name val="Cambria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color theme="1"/>
      <name val="Times New Roman"/>
      <family val="1"/>
    </font>
    <font>
      <b/>
      <sz val="14"/>
      <name val="Cambria"/>
      <family val="1"/>
      <scheme val="major"/>
    </font>
    <font>
      <sz val="14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mbria"/>
      <family val="1"/>
      <scheme val="maj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0.499984740745262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Times New Roman"/>
      <family val="1"/>
    </font>
    <font>
      <b/>
      <sz val="10"/>
      <color theme="1"/>
      <name val="Cambria"/>
      <family val="1"/>
      <scheme val="maj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54">
    <xf numFmtId="0" fontId="0" fillId="0" borderId="0" xfId="0"/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/>
    <xf numFmtId="0" fontId="0" fillId="0" borderId="0" xfId="0" applyBorder="1"/>
    <xf numFmtId="0" fontId="14" fillId="0" borderId="0" xfId="0" applyFont="1" applyBorder="1"/>
    <xf numFmtId="3" fontId="2" fillId="0" borderId="0" xfId="0" applyNumberFormat="1" applyFont="1" applyBorder="1" applyAlignment="1"/>
    <xf numFmtId="3" fontId="15" fillId="0" borderId="0" xfId="0" applyNumberFormat="1" applyFont="1" applyBorder="1"/>
    <xf numFmtId="0" fontId="2" fillId="0" borderId="0" xfId="0" applyFont="1" applyBorder="1"/>
    <xf numFmtId="0" fontId="2" fillId="0" borderId="5" xfId="0" applyFont="1" applyBorder="1" applyAlignment="1">
      <alignment horizontal="left" vertical="center" indent="1"/>
    </xf>
    <xf numFmtId="164" fontId="0" fillId="0" borderId="0" xfId="0" applyNumberFormat="1"/>
    <xf numFmtId="0" fontId="9" fillId="0" borderId="0" xfId="0" applyFont="1" applyAlignment="1">
      <alignment horizontal="center"/>
    </xf>
    <xf numFmtId="0" fontId="9" fillId="0" borderId="0" xfId="0" applyFont="1"/>
    <xf numFmtId="164" fontId="2" fillId="0" borderId="2" xfId="0" applyNumberFormat="1" applyFont="1" applyBorder="1" applyAlignment="1"/>
    <xf numFmtId="164" fontId="2" fillId="0" borderId="1" xfId="0" applyNumberFormat="1" applyFont="1" applyBorder="1" applyAlignment="1"/>
    <xf numFmtId="164" fontId="3" fillId="0" borderId="0" xfId="0" applyNumberFormat="1" applyFont="1" applyBorder="1" applyAlignment="1">
      <alignment horizontal="right" vertical="center" indent="5"/>
    </xf>
    <xf numFmtId="0" fontId="3" fillId="3" borderId="1" xfId="0" quotePrefix="1" applyFont="1" applyFill="1" applyBorder="1" applyAlignment="1" applyProtection="1">
      <alignment horizontal="center"/>
    </xf>
    <xf numFmtId="0" fontId="3" fillId="3" borderId="1" xfId="0" applyFont="1" applyFill="1" applyBorder="1" applyAlignment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3" fillId="0" borderId="10" xfId="0" applyFont="1" applyBorder="1"/>
    <xf numFmtId="0" fontId="0" fillId="0" borderId="11" xfId="0" applyBorder="1" applyAlignment="1">
      <alignment horizontal="right" vertical="center" indent="5"/>
    </xf>
    <xf numFmtId="0" fontId="14" fillId="0" borderId="18" xfId="0" applyFont="1" applyBorder="1"/>
    <xf numFmtId="0" fontId="14" fillId="0" borderId="8" xfId="0" applyFont="1" applyBorder="1"/>
    <xf numFmtId="0" fontId="14" fillId="0" borderId="19" xfId="0" applyFont="1" applyBorder="1"/>
    <xf numFmtId="0" fontId="3" fillId="3" borderId="20" xfId="0" applyFont="1" applyFill="1" applyBorder="1" applyAlignment="1"/>
    <xf numFmtId="166" fontId="3" fillId="3" borderId="1" xfId="0" applyNumberFormat="1" applyFont="1" applyFill="1" applyBorder="1" applyAlignment="1">
      <alignment horizontal="left" vertical="center" indent="1"/>
    </xf>
    <xf numFmtId="166" fontId="3" fillId="3" borderId="12" xfId="0" applyNumberFormat="1" applyFont="1" applyFill="1" applyBorder="1" applyAlignment="1">
      <alignment horizontal="left" vertical="center" indent="1"/>
    </xf>
    <xf numFmtId="0" fontId="7" fillId="0" borderId="22" xfId="0" applyFont="1" applyBorder="1" applyAlignment="1" applyProtection="1">
      <alignment horizontal="left"/>
    </xf>
    <xf numFmtId="0" fontId="7" fillId="0" borderId="23" xfId="0" applyFont="1" applyBorder="1" applyAlignment="1" applyProtection="1">
      <alignment horizontal="left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165" fontId="7" fillId="0" borderId="24" xfId="0" applyNumberFormat="1" applyFont="1" applyBorder="1" applyAlignment="1" applyProtection="1">
      <alignment vertical="center"/>
    </xf>
    <xf numFmtId="0" fontId="0" fillId="0" borderId="5" xfId="0" applyBorder="1"/>
    <xf numFmtId="0" fontId="18" fillId="0" borderId="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3" fillId="0" borderId="23" xfId="0" applyFont="1" applyBorder="1"/>
    <xf numFmtId="0" fontId="4" fillId="0" borderId="5" xfId="0" applyFont="1" applyBorder="1" applyAlignment="1" applyProtection="1">
      <alignment horizontal="left"/>
    </xf>
    <xf numFmtId="0" fontId="3" fillId="0" borderId="16" xfId="0" applyFont="1" applyBorder="1"/>
    <xf numFmtId="0" fontId="5" fillId="0" borderId="2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/>
    <xf numFmtId="0" fontId="12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0" fillId="0" borderId="16" xfId="0" applyBorder="1"/>
    <xf numFmtId="0" fontId="23" fillId="3" borderId="1" xfId="0" applyFont="1" applyFill="1" applyBorder="1" applyAlignment="1"/>
    <xf numFmtId="0" fontId="22" fillId="3" borderId="15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left"/>
    </xf>
    <xf numFmtId="0" fontId="23" fillId="3" borderId="20" xfId="0" applyFont="1" applyFill="1" applyBorder="1" applyAlignment="1"/>
    <xf numFmtId="0" fontId="3" fillId="0" borderId="35" xfId="0" applyFont="1" applyBorder="1" applyAlignment="1"/>
    <xf numFmtId="0" fontId="14" fillId="0" borderId="23" xfId="0" applyFont="1" applyBorder="1"/>
    <xf numFmtId="0" fontId="2" fillId="0" borderId="5" xfId="0" applyFont="1" applyBorder="1"/>
    <xf numFmtId="0" fontId="14" fillId="0" borderId="5" xfId="0" applyFont="1" applyBorder="1"/>
    <xf numFmtId="3" fontId="2" fillId="0" borderId="5" xfId="0" applyNumberFormat="1" applyFont="1" applyBorder="1" applyAlignment="1"/>
    <xf numFmtId="0" fontId="17" fillId="0" borderId="5" xfId="0" applyFont="1" applyBorder="1"/>
    <xf numFmtId="0" fontId="12" fillId="0" borderId="38" xfId="0" applyFont="1" applyBorder="1" applyAlignment="1">
      <alignment horizontal="center" vertical="center" wrapText="1"/>
    </xf>
    <xf numFmtId="164" fontId="2" fillId="0" borderId="32" xfId="0" applyNumberFormat="1" applyFont="1" applyBorder="1" applyAlignment="1"/>
    <xf numFmtId="0" fontId="3" fillId="0" borderId="15" xfId="0" applyFont="1" applyBorder="1" applyAlignment="1"/>
    <xf numFmtId="0" fontId="0" fillId="0" borderId="0" xfId="0" applyFill="1" applyBorder="1"/>
    <xf numFmtId="0" fontId="23" fillId="3" borderId="12" xfId="0" applyFont="1" applyFill="1" applyBorder="1" applyAlignment="1"/>
    <xf numFmtId="0" fontId="23" fillId="3" borderId="21" xfId="0" applyFont="1" applyFill="1" applyBorder="1" applyAlignment="1"/>
    <xf numFmtId="164" fontId="2" fillId="0" borderId="14" xfId="0" applyNumberFormat="1" applyFont="1" applyBorder="1" applyAlignment="1"/>
    <xf numFmtId="164" fontId="2" fillId="4" borderId="12" xfId="0" applyNumberFormat="1" applyFont="1" applyFill="1" applyBorder="1" applyAlignment="1"/>
    <xf numFmtId="164" fontId="2" fillId="0" borderId="12" xfId="0" applyNumberFormat="1" applyFont="1" applyBorder="1" applyAlignment="1"/>
    <xf numFmtId="0" fontId="0" fillId="0" borderId="8" xfId="0" applyFill="1" applyBorder="1"/>
    <xf numFmtId="0" fontId="2" fillId="0" borderId="45" xfId="0" applyFont="1" applyBorder="1" applyAlignment="1">
      <alignment horizontal="center"/>
    </xf>
    <xf numFmtId="0" fontId="2" fillId="0" borderId="25" xfId="0" applyFont="1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164" fontId="2" fillId="0" borderId="21" xfId="0" applyNumberFormat="1" applyFont="1" applyBorder="1" applyAlignment="1"/>
    <xf numFmtId="0" fontId="3" fillId="0" borderId="1" xfId="0" applyFont="1" applyBorder="1" applyAlignment="1"/>
    <xf numFmtId="0" fontId="3" fillId="3" borderId="50" xfId="0" quotePrefix="1" applyFont="1" applyFill="1" applyBorder="1" applyAlignment="1" applyProtection="1">
      <alignment horizontal="center"/>
    </xf>
    <xf numFmtId="0" fontId="3" fillId="0" borderId="20" xfId="0" applyFont="1" applyBorder="1" applyAlignment="1"/>
    <xf numFmtId="0" fontId="0" fillId="0" borderId="36" xfId="0" applyBorder="1" applyAlignment="1">
      <alignment horizontal="left" vertical="center" indent="1"/>
    </xf>
    <xf numFmtId="164" fontId="2" fillId="0" borderId="53" xfId="0" applyNumberFormat="1" applyFont="1" applyBorder="1" applyAlignment="1"/>
    <xf numFmtId="164" fontId="2" fillId="4" borderId="48" xfId="0" applyNumberFormat="1" applyFont="1" applyFill="1" applyBorder="1" applyAlignment="1"/>
    <xf numFmtId="164" fontId="2" fillId="0" borderId="48" xfId="0" applyNumberFormat="1" applyFont="1" applyBorder="1" applyAlignment="1"/>
    <xf numFmtId="164" fontId="2" fillId="0" borderId="54" xfId="0" applyNumberFormat="1" applyFont="1" applyBorder="1" applyAlignment="1"/>
    <xf numFmtId="0" fontId="0" fillId="0" borderId="53" xfId="0" applyBorder="1"/>
    <xf numFmtId="0" fontId="0" fillId="2" borderId="48" xfId="0" applyFill="1" applyBorder="1"/>
    <xf numFmtId="0" fontId="0" fillId="0" borderId="48" xfId="0" applyBorder="1"/>
    <xf numFmtId="0" fontId="0" fillId="0" borderId="54" xfId="0" applyBorder="1"/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/>
    </xf>
    <xf numFmtId="0" fontId="25" fillId="3" borderId="1" xfId="0" applyFont="1" applyFill="1" applyBorder="1"/>
    <xf numFmtId="0" fontId="3" fillId="3" borderId="1" xfId="0" applyFont="1" applyFill="1" applyBorder="1"/>
    <xf numFmtId="0" fontId="5" fillId="0" borderId="9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165" fontId="3" fillId="0" borderId="53" xfId="0" applyNumberFormat="1" applyFont="1" applyBorder="1" applyAlignment="1"/>
    <xf numFmtId="165" fontId="5" fillId="0" borderId="53" xfId="0" applyNumberFormat="1" applyFont="1" applyBorder="1"/>
    <xf numFmtId="165" fontId="3" fillId="4" borderId="48" xfId="0" applyNumberFormat="1" applyFont="1" applyFill="1" applyBorder="1" applyAlignment="1"/>
    <xf numFmtId="165" fontId="5" fillId="2" borderId="48" xfId="0" applyNumberFormat="1" applyFont="1" applyFill="1" applyBorder="1"/>
    <xf numFmtId="165" fontId="3" fillId="0" borderId="48" xfId="0" applyNumberFormat="1" applyFont="1" applyBorder="1" applyAlignment="1"/>
    <xf numFmtId="165" fontId="5" fillId="0" borderId="48" xfId="0" applyNumberFormat="1" applyFont="1" applyBorder="1"/>
    <xf numFmtId="165" fontId="3" fillId="0" borderId="54" xfId="0" applyNumberFormat="1" applyFont="1" applyBorder="1" applyAlignment="1"/>
    <xf numFmtId="165" fontId="5" fillId="0" borderId="54" xfId="0" applyNumberFormat="1" applyFont="1" applyBorder="1"/>
    <xf numFmtId="0" fontId="2" fillId="0" borderId="9" xfId="0" applyFont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wrapText="1"/>
    </xf>
    <xf numFmtId="0" fontId="0" fillId="0" borderId="9" xfId="0" applyBorder="1" applyAlignment="1"/>
    <xf numFmtId="0" fontId="22" fillId="3" borderId="13" xfId="0" applyFont="1" applyFill="1" applyBorder="1" applyAlignment="1">
      <alignment horizontal="center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0" fillId="0" borderId="10" xfId="0" applyBorder="1"/>
    <xf numFmtId="0" fontId="3" fillId="0" borderId="7" xfId="0" applyFont="1" applyFill="1" applyBorder="1" applyAlignment="1">
      <alignment horizontal="right"/>
    </xf>
    <xf numFmtId="166" fontId="10" fillId="0" borderId="7" xfId="0" applyNumberFormat="1" applyFont="1" applyFill="1" applyBorder="1" applyAlignment="1">
      <alignment horizontal="right" vertical="center"/>
    </xf>
    <xf numFmtId="0" fontId="0" fillId="0" borderId="46" xfId="0" applyFont="1" applyBorder="1" applyAlignment="1">
      <alignment horizontal="right"/>
    </xf>
    <xf numFmtId="0" fontId="3" fillId="0" borderId="4" xfId="0" applyFont="1" applyFill="1" applyBorder="1"/>
    <xf numFmtId="0" fontId="3" fillId="0" borderId="7" xfId="0" applyFont="1" applyBorder="1"/>
    <xf numFmtId="0" fontId="0" fillId="0" borderId="7" xfId="0" applyBorder="1" applyAlignment="1"/>
    <xf numFmtId="0" fontId="18" fillId="0" borderId="51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0" fillId="3" borderId="16" xfId="0" applyFill="1" applyBorder="1" applyAlignment="1"/>
    <xf numFmtId="0" fontId="0" fillId="3" borderId="16" xfId="0" applyFill="1" applyBorder="1"/>
    <xf numFmtId="0" fontId="24" fillId="3" borderId="16" xfId="0" applyFont="1" applyFill="1" applyBorder="1"/>
    <xf numFmtId="0" fontId="0" fillId="3" borderId="36" xfId="0" applyFont="1" applyFill="1" applyBorder="1" applyAlignment="1"/>
    <xf numFmtId="1" fontId="27" fillId="2" borderId="2" xfId="0" applyNumberFormat="1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/>
    </xf>
    <xf numFmtId="1" fontId="27" fillId="2" borderId="12" xfId="0" applyNumberFormat="1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27" fillId="2" borderId="17" xfId="0" applyFont="1" applyFill="1" applyBorder="1" applyAlignment="1">
      <alignment horizontal="center"/>
    </xf>
    <xf numFmtId="1" fontId="27" fillId="2" borderId="32" xfId="0" applyNumberFormat="1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/>
    </xf>
    <xf numFmtId="0" fontId="31" fillId="0" borderId="55" xfId="0" applyFont="1" applyBorder="1" applyAlignment="1">
      <alignment horizontal="center" vertical="center"/>
    </xf>
    <xf numFmtId="0" fontId="31" fillId="0" borderId="56" xfId="0" applyFont="1" applyBorder="1" applyAlignment="1">
      <alignment wrapText="1"/>
    </xf>
    <xf numFmtId="0" fontId="28" fillId="0" borderId="55" xfId="0" applyFont="1" applyBorder="1" applyAlignment="1">
      <alignment horizontal="center" vertical="center"/>
    </xf>
    <xf numFmtId="0" fontId="26" fillId="0" borderId="37" xfId="0" applyFont="1" applyBorder="1"/>
    <xf numFmtId="0" fontId="28" fillId="0" borderId="37" xfId="0" applyFont="1" applyBorder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28" fillId="0" borderId="56" xfId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/>
    </xf>
    <xf numFmtId="0" fontId="28" fillId="0" borderId="0" xfId="1" applyFont="1" applyBorder="1" applyAlignment="1">
      <alignment horizontal="left" vertical="center"/>
    </xf>
    <xf numFmtId="0" fontId="28" fillId="0" borderId="56" xfId="1" applyFont="1" applyBorder="1" applyAlignment="1">
      <alignment horizontal="left" vertical="center"/>
    </xf>
    <xf numFmtId="0" fontId="0" fillId="0" borderId="58" xfId="0" applyBorder="1"/>
    <xf numFmtId="0" fontId="23" fillId="3" borderId="2" xfId="0" applyFont="1" applyFill="1" applyBorder="1" applyAlignment="1"/>
    <xf numFmtId="0" fontId="3" fillId="0" borderId="2" xfId="0" applyFont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17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60" xfId="0" applyBorder="1" applyProtection="1">
      <protection locked="0"/>
    </xf>
    <xf numFmtId="0" fontId="0" fillId="0" borderId="61" xfId="0" applyBorder="1"/>
    <xf numFmtId="0" fontId="5" fillId="0" borderId="16" xfId="0" applyFont="1" applyBorder="1" applyAlignment="1">
      <alignment horizontal="center" vertical="center"/>
    </xf>
    <xf numFmtId="0" fontId="25" fillId="3" borderId="11" xfId="0" applyFont="1" applyFill="1" applyBorder="1"/>
    <xf numFmtId="0" fontId="10" fillId="0" borderId="62" xfId="0" applyFont="1" applyBorder="1" applyAlignment="1">
      <alignment horizontal="left"/>
    </xf>
    <xf numFmtId="0" fontId="0" fillId="0" borderId="51" xfId="0" applyBorder="1"/>
    <xf numFmtId="0" fontId="0" fillId="2" borderId="16" xfId="0" applyFill="1" applyBorder="1"/>
    <xf numFmtId="0" fontId="0" fillId="0" borderId="36" xfId="0" applyBorder="1"/>
    <xf numFmtId="165" fontId="7" fillId="0" borderId="67" xfId="0" applyNumberFormat="1" applyFont="1" applyBorder="1" applyAlignment="1" applyProtection="1">
      <alignment vertical="center"/>
    </xf>
    <xf numFmtId="0" fontId="0" fillId="0" borderId="67" xfId="0" applyBorder="1"/>
    <xf numFmtId="0" fontId="0" fillId="0" borderId="19" xfId="0" applyBorder="1"/>
    <xf numFmtId="0" fontId="3" fillId="3" borderId="17" xfId="0" quotePrefix="1" applyFont="1" applyFill="1" applyBorder="1" applyAlignment="1" applyProtection="1">
      <alignment horizontal="center"/>
    </xf>
    <xf numFmtId="165" fontId="5" fillId="0" borderId="51" xfId="0" applyNumberFormat="1" applyFont="1" applyBorder="1"/>
    <xf numFmtId="165" fontId="5" fillId="2" borderId="16" xfId="0" applyNumberFormat="1" applyFont="1" applyFill="1" applyBorder="1"/>
    <xf numFmtId="165" fontId="5" fillId="0" borderId="16" xfId="0" applyNumberFormat="1" applyFont="1" applyBorder="1"/>
    <xf numFmtId="165" fontId="5" fillId="0" borderId="36" xfId="0" applyNumberFormat="1" applyFont="1" applyBorder="1"/>
    <xf numFmtId="165" fontId="6" fillId="0" borderId="67" xfId="0" applyNumberFormat="1" applyFont="1" applyBorder="1" applyAlignment="1" applyProtection="1">
      <alignment horizontal="center" vertical="center"/>
    </xf>
    <xf numFmtId="165" fontId="6" fillId="0" borderId="67" xfId="0" applyNumberFormat="1" applyFont="1" applyBorder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68" xfId="0" applyFont="1" applyBorder="1" applyAlignment="1">
      <alignment wrapText="1"/>
    </xf>
    <xf numFmtId="0" fontId="21" fillId="0" borderId="57" xfId="1" applyBorder="1"/>
    <xf numFmtId="0" fontId="28" fillId="0" borderId="0" xfId="0" applyFont="1" applyBorder="1" applyAlignment="1">
      <alignment horizontal="left" vertical="center"/>
    </xf>
    <xf numFmtId="0" fontId="28" fillId="0" borderId="56" xfId="0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/>
    </xf>
    <xf numFmtId="0" fontId="28" fillId="0" borderId="56" xfId="1" applyFont="1" applyBorder="1" applyAlignment="1">
      <alignment horizontal="left" vertical="center"/>
    </xf>
    <xf numFmtId="0" fontId="28" fillId="0" borderId="4" xfId="1" applyFont="1" applyBorder="1" applyAlignment="1">
      <alignment horizontal="left" vertical="center"/>
    </xf>
    <xf numFmtId="0" fontId="28" fillId="0" borderId="57" xfId="1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164" fontId="3" fillId="0" borderId="5" xfId="0" applyNumberFormat="1" applyFont="1" applyBorder="1" applyAlignment="1">
      <alignment horizontal="right" vertical="center" indent="5"/>
    </xf>
    <xf numFmtId="0" fontId="0" fillId="0" borderId="16" xfId="0" applyBorder="1" applyAlignment="1">
      <alignment horizontal="right" vertical="center" indent="5"/>
    </xf>
    <xf numFmtId="164" fontId="19" fillId="0" borderId="5" xfId="0" applyNumberFormat="1" applyFont="1" applyBorder="1" applyAlignment="1">
      <alignment horizontal="right" vertical="center" indent="5"/>
    </xf>
    <xf numFmtId="0" fontId="20" fillId="0" borderId="16" xfId="0" applyFont="1" applyBorder="1" applyAlignment="1">
      <alignment horizontal="right" vertical="center" indent="5"/>
    </xf>
    <xf numFmtId="0" fontId="30" fillId="0" borderId="5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2" fillId="0" borderId="9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17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/>
    <xf numFmtId="0" fontId="2" fillId="0" borderId="11" xfId="0" applyFont="1" applyBorder="1" applyAlignment="1"/>
    <xf numFmtId="0" fontId="12" fillId="0" borderId="39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3" borderId="9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9" fillId="0" borderId="9" xfId="0" applyFont="1" applyBorder="1" applyAlignment="1" applyProtection="1">
      <alignment horizontal="left"/>
    </xf>
    <xf numFmtId="0" fontId="0" fillId="0" borderId="7" xfId="0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9" fillId="0" borderId="9" xfId="0" applyFont="1" applyBorder="1" applyAlignment="1" applyProtection="1">
      <alignment horizontal="left"/>
      <protection locked="0"/>
    </xf>
    <xf numFmtId="0" fontId="2" fillId="0" borderId="43" xfId="0" applyFont="1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0" fillId="0" borderId="5" xfId="0" applyBorder="1" applyAlignment="1"/>
    <xf numFmtId="0" fontId="0" fillId="0" borderId="16" xfId="0" applyBorder="1" applyAlignment="1"/>
    <xf numFmtId="0" fontId="8" fillId="0" borderId="65" xfId="0" applyFont="1" applyBorder="1" applyAlignment="1" applyProtection="1">
      <alignment horizontal="center" vertical="center"/>
    </xf>
    <xf numFmtId="0" fontId="8" fillId="0" borderId="66" xfId="0" applyFont="1" applyBorder="1" applyAlignment="1" applyProtection="1">
      <alignment horizontal="center" vertical="center"/>
    </xf>
    <xf numFmtId="0" fontId="3" fillId="3" borderId="59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166" fontId="3" fillId="3" borderId="5" xfId="0" applyNumberFormat="1" applyFont="1" applyFill="1" applyBorder="1" applyAlignment="1">
      <alignment horizontal="center" vertical="center"/>
    </xf>
    <xf numFmtId="166" fontId="3" fillId="3" borderId="16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23" fillId="3" borderId="20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0" fillId="0" borderId="16" xfId="0" applyBorder="1" applyAlignment="1">
      <alignment horizontal="left" vertical="center" indent="1"/>
    </xf>
    <xf numFmtId="0" fontId="0" fillId="0" borderId="51" xfId="0" applyBorder="1" applyAlignment="1">
      <alignment horizontal="left" vertical="center" indent="1"/>
    </xf>
    <xf numFmtId="0" fontId="3" fillId="3" borderId="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166" fontId="3" fillId="3" borderId="1" xfId="0" applyNumberFormat="1" applyFont="1" applyFill="1" applyBorder="1" applyAlignment="1">
      <alignment horizontal="left" vertical="center"/>
    </xf>
    <xf numFmtId="166" fontId="3" fillId="3" borderId="12" xfId="0" applyNumberFormat="1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8"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t.gov/dot/cwp/view.asp?a=3194&amp;Q=57527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t.gov/dot/cwp/view.asp?a=3194&amp;Q=57527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1"/>
  <sheetViews>
    <sheetView tabSelected="1" workbookViewId="0">
      <selection activeCell="C18" sqref="C18"/>
    </sheetView>
  </sheetViews>
  <sheetFormatPr defaultRowHeight="15" x14ac:dyDescent="0.25"/>
  <cols>
    <col min="1" max="1" width="9.140625" style="8"/>
    <col min="2" max="2" width="23.42578125" style="8" customWidth="1"/>
    <col min="3" max="3" width="47" style="8" bestFit="1" customWidth="1"/>
    <col min="4" max="4" width="18.85546875" style="8" bestFit="1" customWidth="1"/>
    <col min="5" max="5" width="14.42578125" style="8" customWidth="1"/>
    <col min="6" max="6" width="8.7109375" style="8" customWidth="1"/>
    <col min="7" max="7" width="20.7109375" style="8" customWidth="1"/>
    <col min="8" max="16384" width="9.140625" style="8"/>
  </cols>
  <sheetData>
    <row r="1" spans="2:8" ht="15.75" thickBot="1" x14ac:dyDescent="0.3"/>
    <row r="2" spans="2:8" ht="18.75" x14ac:dyDescent="0.25">
      <c r="B2" s="194" t="s">
        <v>29</v>
      </c>
      <c r="C2" s="195"/>
      <c r="D2" s="195"/>
      <c r="E2" s="195"/>
      <c r="F2" s="195"/>
      <c r="G2" s="196"/>
    </row>
    <row r="3" spans="2:8" ht="18.75" x14ac:dyDescent="0.25">
      <c r="B3" s="119" t="s">
        <v>74</v>
      </c>
      <c r="C3" s="110"/>
      <c r="D3" s="110"/>
      <c r="E3" s="110"/>
      <c r="F3" s="110"/>
      <c r="G3" s="118"/>
    </row>
    <row r="4" spans="2:8" ht="18.75" x14ac:dyDescent="0.25">
      <c r="B4" s="108" t="s">
        <v>46</v>
      </c>
      <c r="C4" s="109"/>
      <c r="D4" s="110"/>
      <c r="E4" s="110"/>
      <c r="F4" s="41"/>
      <c r="G4" s="53"/>
      <c r="H4" s="111"/>
    </row>
    <row r="5" spans="2:8" ht="15.75" x14ac:dyDescent="0.25">
      <c r="B5" s="43" t="s">
        <v>16</v>
      </c>
      <c r="C5" s="21"/>
      <c r="D5" s="44"/>
      <c r="E5" s="116"/>
      <c r="F5" s="115"/>
      <c r="G5" s="134" t="s">
        <v>69</v>
      </c>
    </row>
    <row r="6" spans="2:8" ht="15.75" x14ac:dyDescent="0.25">
      <c r="B6" s="66" t="s">
        <v>13</v>
      </c>
      <c r="C6" s="106"/>
      <c r="D6" s="107"/>
      <c r="E6" s="117"/>
      <c r="F6" s="112" t="s">
        <v>73</v>
      </c>
      <c r="G6" s="120"/>
    </row>
    <row r="7" spans="2:8" ht="15.75" x14ac:dyDescent="0.25">
      <c r="B7" s="46" t="s">
        <v>14</v>
      </c>
      <c r="C7" s="146"/>
      <c r="D7" s="47" t="s">
        <v>17</v>
      </c>
      <c r="E7" s="33"/>
      <c r="F7" s="113" t="s">
        <v>70</v>
      </c>
      <c r="G7" s="121"/>
    </row>
    <row r="8" spans="2:8" ht="15.75" x14ac:dyDescent="0.25">
      <c r="B8" s="46" t="s">
        <v>15</v>
      </c>
      <c r="C8" s="22"/>
      <c r="D8" s="48" t="s">
        <v>79</v>
      </c>
      <c r="E8" s="22"/>
      <c r="F8" s="112" t="s">
        <v>71</v>
      </c>
      <c r="G8" s="122"/>
    </row>
    <row r="9" spans="2:8" ht="16.5" thickBot="1" x14ac:dyDescent="0.3">
      <c r="B9" s="56" t="s">
        <v>42</v>
      </c>
      <c r="C9" s="32"/>
      <c r="D9" s="58" t="s">
        <v>43</v>
      </c>
      <c r="E9" s="32"/>
      <c r="F9" s="114" t="s">
        <v>72</v>
      </c>
      <c r="G9" s="123"/>
    </row>
    <row r="10" spans="2:8" ht="17.25" thickTop="1" thickBot="1" x14ac:dyDescent="0.3">
      <c r="B10" s="197" t="s">
        <v>35</v>
      </c>
      <c r="C10" s="198"/>
      <c r="D10" s="199"/>
      <c r="E10" s="199"/>
      <c r="F10" s="199"/>
      <c r="G10" s="200"/>
    </row>
    <row r="11" spans="2:8" ht="35.25" thickBot="1" x14ac:dyDescent="0.3">
      <c r="B11" s="64" t="s">
        <v>8</v>
      </c>
      <c r="C11" s="201" t="s">
        <v>9</v>
      </c>
      <c r="D11" s="202"/>
      <c r="E11" s="49" t="s">
        <v>36</v>
      </c>
      <c r="F11" s="50" t="s">
        <v>37</v>
      </c>
      <c r="G11" s="51" t="s">
        <v>38</v>
      </c>
    </row>
    <row r="12" spans="2:8" ht="15.75" thickTop="1" x14ac:dyDescent="0.25">
      <c r="B12" s="23" t="s">
        <v>0</v>
      </c>
      <c r="C12" s="203" t="s">
        <v>1</v>
      </c>
      <c r="D12" s="204"/>
      <c r="E12" s="18"/>
      <c r="F12" s="124"/>
      <c r="G12" s="125"/>
    </row>
    <row r="13" spans="2:8" x14ac:dyDescent="0.25">
      <c r="B13" s="24" t="s">
        <v>0</v>
      </c>
      <c r="C13" s="145" t="s">
        <v>59</v>
      </c>
      <c r="D13" s="14"/>
      <c r="E13" s="19"/>
      <c r="F13" s="126"/>
      <c r="G13" s="127"/>
    </row>
    <row r="14" spans="2:8" x14ac:dyDescent="0.25">
      <c r="B14" s="24" t="s">
        <v>0</v>
      </c>
      <c r="C14" s="192" t="s">
        <v>60</v>
      </c>
      <c r="D14" s="193"/>
      <c r="E14" s="19"/>
      <c r="F14" s="126"/>
      <c r="G14" s="128"/>
    </row>
    <row r="15" spans="2:8" x14ac:dyDescent="0.25">
      <c r="B15" s="24" t="s">
        <v>0</v>
      </c>
      <c r="C15" s="192" t="s">
        <v>2</v>
      </c>
      <c r="D15" s="205"/>
      <c r="E15" s="19"/>
      <c r="F15" s="126"/>
      <c r="G15" s="128"/>
    </row>
    <row r="16" spans="2:8" x14ac:dyDescent="0.25">
      <c r="B16" s="24" t="s">
        <v>3</v>
      </c>
      <c r="C16" s="145" t="s">
        <v>62</v>
      </c>
      <c r="D16" s="14"/>
      <c r="E16" s="19"/>
      <c r="F16" s="126"/>
      <c r="G16" s="128"/>
    </row>
    <row r="17" spans="2:7" x14ac:dyDescent="0.25">
      <c r="B17" s="24" t="s">
        <v>4</v>
      </c>
      <c r="C17" s="192" t="s">
        <v>5</v>
      </c>
      <c r="D17" s="193"/>
      <c r="E17" s="19"/>
      <c r="F17" s="126"/>
      <c r="G17" s="128"/>
    </row>
    <row r="18" spans="2:7" ht="16.5" x14ac:dyDescent="0.25">
      <c r="B18" s="24" t="s">
        <v>4</v>
      </c>
      <c r="C18" s="145" t="s">
        <v>63</v>
      </c>
      <c r="D18" s="14"/>
      <c r="E18" s="19"/>
      <c r="F18" s="126"/>
      <c r="G18" s="127"/>
    </row>
    <row r="19" spans="2:7" x14ac:dyDescent="0.25">
      <c r="B19" s="24" t="s">
        <v>4</v>
      </c>
      <c r="C19" s="192" t="s">
        <v>64</v>
      </c>
      <c r="D19" s="193"/>
      <c r="E19" s="19"/>
      <c r="F19" s="126"/>
      <c r="G19" s="127"/>
    </row>
    <row r="20" spans="2:7" x14ac:dyDescent="0.25">
      <c r="B20" s="24" t="s">
        <v>4</v>
      </c>
      <c r="C20" s="192" t="s">
        <v>65</v>
      </c>
      <c r="D20" s="193"/>
      <c r="E20" s="19"/>
      <c r="F20" s="126"/>
      <c r="G20" s="129"/>
    </row>
    <row r="21" spans="2:7" ht="16.5" x14ac:dyDescent="0.25">
      <c r="B21" s="24" t="s">
        <v>4</v>
      </c>
      <c r="C21" s="192" t="s">
        <v>82</v>
      </c>
      <c r="D21" s="193"/>
      <c r="E21" s="19"/>
      <c r="F21" s="126"/>
      <c r="G21" s="130"/>
    </row>
    <row r="22" spans="2:7" x14ac:dyDescent="0.25">
      <c r="B22" s="24" t="s">
        <v>4</v>
      </c>
      <c r="C22" s="192" t="s">
        <v>6</v>
      </c>
      <c r="D22" s="193"/>
      <c r="E22" s="19"/>
      <c r="F22" s="126"/>
      <c r="G22" s="131"/>
    </row>
    <row r="23" spans="2:7" x14ac:dyDescent="0.25">
      <c r="B23" s="24" t="s">
        <v>4</v>
      </c>
      <c r="C23" s="192" t="s">
        <v>7</v>
      </c>
      <c r="D23" s="193"/>
      <c r="E23" s="19"/>
      <c r="F23" s="126"/>
      <c r="G23" s="127"/>
    </row>
    <row r="24" spans="2:7" ht="15.75" thickBot="1" x14ac:dyDescent="0.3">
      <c r="B24" s="52" t="s">
        <v>4</v>
      </c>
      <c r="C24" s="184" t="s">
        <v>7</v>
      </c>
      <c r="D24" s="185"/>
      <c r="E24" s="65"/>
      <c r="F24" s="132"/>
      <c r="G24" s="133"/>
    </row>
    <row r="25" spans="2:7" x14ac:dyDescent="0.25">
      <c r="B25" s="25"/>
      <c r="C25" s="10"/>
      <c r="D25" s="10"/>
      <c r="E25" s="11"/>
      <c r="F25" s="12"/>
      <c r="G25" s="26"/>
    </row>
    <row r="26" spans="2:7" x14ac:dyDescent="0.25">
      <c r="B26" s="25"/>
      <c r="C26" s="10"/>
      <c r="D26" s="10"/>
      <c r="E26" s="11"/>
      <c r="F26" s="12"/>
      <c r="G26" s="26"/>
    </row>
    <row r="27" spans="2:7" ht="15.75" x14ac:dyDescent="0.25">
      <c r="B27" s="59"/>
      <c r="C27" s="60" t="s">
        <v>83</v>
      </c>
      <c r="D27" s="61"/>
      <c r="E27" s="62"/>
      <c r="F27" s="186">
        <f>SUM(E12:E15)</f>
        <v>0</v>
      </c>
      <c r="G27" s="187"/>
    </row>
    <row r="28" spans="2:7" ht="15.75" x14ac:dyDescent="0.25">
      <c r="B28" s="43"/>
      <c r="C28" s="60" t="s">
        <v>84</v>
      </c>
      <c r="D28" s="61"/>
      <c r="E28" s="62"/>
      <c r="F28" s="186">
        <f>+E16</f>
        <v>0</v>
      </c>
      <c r="G28" s="187"/>
    </row>
    <row r="29" spans="2:7" ht="15.75" x14ac:dyDescent="0.25">
      <c r="B29" s="43"/>
      <c r="C29" s="60" t="s">
        <v>85</v>
      </c>
      <c r="D29" s="61"/>
      <c r="E29" s="62"/>
      <c r="F29" s="186">
        <f>SUM(E17:E24)</f>
        <v>0</v>
      </c>
      <c r="G29" s="187"/>
    </row>
    <row r="30" spans="2:7" ht="15.75" x14ac:dyDescent="0.25">
      <c r="B30" s="27"/>
      <c r="C30" s="13"/>
      <c r="D30" s="10"/>
      <c r="E30" s="11"/>
      <c r="F30" s="20"/>
      <c r="G30" s="28"/>
    </row>
    <row r="31" spans="2:7" ht="18" x14ac:dyDescent="0.25">
      <c r="B31" s="43"/>
      <c r="C31" s="63" t="s">
        <v>10</v>
      </c>
      <c r="D31" s="61"/>
      <c r="E31" s="62"/>
      <c r="F31" s="188">
        <f>SUM(F27:G29)</f>
        <v>0</v>
      </c>
      <c r="G31" s="189"/>
    </row>
    <row r="32" spans="2:7" ht="15.75" thickBot="1" x14ac:dyDescent="0.3">
      <c r="B32" s="29"/>
      <c r="C32" s="30"/>
      <c r="D32" s="30"/>
      <c r="E32" s="30"/>
      <c r="F32" s="30"/>
      <c r="G32" s="31"/>
    </row>
    <row r="34" spans="2:7" x14ac:dyDescent="0.25">
      <c r="B34" s="135" t="s">
        <v>12</v>
      </c>
      <c r="C34" s="136" t="s">
        <v>11</v>
      </c>
      <c r="D34" s="137" t="s">
        <v>8</v>
      </c>
      <c r="E34" s="190" t="s">
        <v>78</v>
      </c>
      <c r="F34" s="190"/>
      <c r="G34" s="191"/>
    </row>
    <row r="35" spans="2:7" ht="26.25" x14ac:dyDescent="0.25">
      <c r="B35" s="175">
        <v>1</v>
      </c>
      <c r="C35" s="176" t="s">
        <v>61</v>
      </c>
      <c r="D35" s="140" t="s">
        <v>66</v>
      </c>
      <c r="E35" s="178" t="s">
        <v>75</v>
      </c>
      <c r="F35" s="178"/>
      <c r="G35" s="179"/>
    </row>
    <row r="36" spans="2:7" ht="26.25" x14ac:dyDescent="0.25">
      <c r="B36" s="138">
        <v>2</v>
      </c>
      <c r="C36" s="139" t="s">
        <v>20</v>
      </c>
      <c r="D36" s="140" t="s">
        <v>67</v>
      </c>
      <c r="E36" s="143" t="s">
        <v>76</v>
      </c>
      <c r="F36" s="143"/>
      <c r="G36" s="144"/>
    </row>
    <row r="37" spans="2:7" ht="26.25" x14ac:dyDescent="0.25">
      <c r="B37" s="138">
        <v>3</v>
      </c>
      <c r="C37" s="139" t="s">
        <v>45</v>
      </c>
      <c r="D37" s="140" t="s">
        <v>73</v>
      </c>
      <c r="E37" s="180" t="s">
        <v>77</v>
      </c>
      <c r="F37" s="180"/>
      <c r="G37" s="181"/>
    </row>
    <row r="38" spans="2:7" x14ac:dyDescent="0.25">
      <c r="B38" s="141"/>
      <c r="C38" s="177" t="s">
        <v>81</v>
      </c>
      <c r="D38" s="142" t="s">
        <v>68</v>
      </c>
      <c r="E38" s="182" t="s">
        <v>80</v>
      </c>
      <c r="F38" s="182"/>
      <c r="G38" s="183"/>
    </row>
    <row r="39" spans="2:7" ht="15.75" x14ac:dyDescent="0.25">
      <c r="B39" s="16"/>
      <c r="C39" s="17"/>
    </row>
    <row r="40" spans="2:7" ht="15.75" x14ac:dyDescent="0.25">
      <c r="B40" s="16"/>
      <c r="C40" s="17"/>
    </row>
    <row r="41" spans="2:7" ht="15.75" x14ac:dyDescent="0.25">
      <c r="B41" s="16"/>
      <c r="C41" s="17"/>
    </row>
  </sheetData>
  <mergeCells count="21">
    <mergeCell ref="C23:D23"/>
    <mergeCell ref="B2:G2"/>
    <mergeCell ref="B10:G10"/>
    <mergeCell ref="C11:D11"/>
    <mergeCell ref="C12:D12"/>
    <mergeCell ref="C14:D14"/>
    <mergeCell ref="C15:D15"/>
    <mergeCell ref="C17:D17"/>
    <mergeCell ref="C19:D19"/>
    <mergeCell ref="C20:D20"/>
    <mergeCell ref="C21:D21"/>
    <mergeCell ref="C22:D22"/>
    <mergeCell ref="E35:G35"/>
    <mergeCell ref="E37:G37"/>
    <mergeCell ref="E38:G38"/>
    <mergeCell ref="C24:D24"/>
    <mergeCell ref="F27:G27"/>
    <mergeCell ref="F28:G28"/>
    <mergeCell ref="F29:G29"/>
    <mergeCell ref="F31:G31"/>
    <mergeCell ref="E34:G34"/>
  </mergeCells>
  <conditionalFormatting sqref="F12:F24">
    <cfRule type="expression" dxfId="7" priority="3">
      <formula>$E$8="PPI"</formula>
    </cfRule>
    <cfRule type="expression" dxfId="6" priority="4">
      <formula>$E8="PPI"</formula>
    </cfRule>
  </conditionalFormatting>
  <conditionalFormatting sqref="G12:G20">
    <cfRule type="expression" dxfId="5" priority="2">
      <formula>$E$8="PPI"</formula>
    </cfRule>
  </conditionalFormatting>
  <conditionalFormatting sqref="G6:G9">
    <cfRule type="expression" dxfId="4" priority="1">
      <formula>$E$8="PPI"</formula>
    </cfRule>
  </conditionalFormatting>
  <dataValidations count="13">
    <dataValidation allowBlank="1" showInputMessage="1" showErrorMessage="1" prompt="Refined preliminary design costs." sqref="C15:D15"/>
    <dataValidation allowBlank="1" showInputMessage="1" showErrorMessage="1" prompt="Supplied by the town." sqref="C14:D14"/>
    <dataValidation allowBlank="1" showInputMessage="1" showErrorMessage="1" prompt="Inculdes admisistration_x000a_costs." sqref="C13"/>
    <dataValidation allowBlank="1" showInputMessage="1" showErrorMessage="1" prompt="Includes PE manhours, survey costs, permits and utility agreements." sqref="C12:D12"/>
    <dataValidation allowBlank="1" showInputMessage="1" showErrorMessage="1" prompt="Final Design Plans" sqref="F7"/>
    <dataValidation allowBlank="1" showInputMessage="1" showErrorMessage="1" prompt="Includes costs associated with construction contract risk and uncertainty.  This percentage is applied directly to the overall construction contract costs. " sqref="C21:D21"/>
    <dataValidation allowBlank="1" showInputMessage="1" showErrorMessage="1" prompt="Includes costs required to adminsiter the construction contract.  This percentge is applied directly to the overall construction contract cost." sqref="C20:D20"/>
    <dataValidation allowBlank="1" showInputMessage="1" showErrorMessage="1" prompt="Includes railroad construction costs." sqref="C19:D19"/>
    <dataValidation allowBlank="1" showInputMessage="1" showErrorMessage="1" prompt="Includes utility construction costs." sqref="C18"/>
    <dataValidation allowBlank="1" showInputMessage="1" showErrorMessage="1" prompt="Includes bid items only." sqref="C17:D17"/>
    <dataValidation allowBlank="1" showInputMessage="1" showErrorMessage="1" prompt="Includes right of way aquisition and administrative costs." sqref="C16"/>
    <dataValidation allowBlank="1" showInputMessage="1" showErrorMessage="1" prompt="0000-0000 Format" sqref="C5"/>
    <dataValidation allowBlank="1" showInputMessage="1" showErrorMessage="1" prompt="DD/MM/YY Format" sqref="E7"/>
  </dataValidations>
  <hyperlinks>
    <hyperlink ref="C38" r:id="rId1" display="ConnDOT: Submissions - Cost Estimating"/>
  </hyperlinks>
  <pageMargins left="0.7" right="0.7" top="0.75" bottom="0.75" header="0.3" footer="0.3"/>
  <pageSetup scale="7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Lists!$A$2:$A$5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H41"/>
  <sheetViews>
    <sheetView topLeftCell="A13" workbookViewId="0">
      <selection activeCell="C21" sqref="C21:D21"/>
    </sheetView>
  </sheetViews>
  <sheetFormatPr defaultRowHeight="15" x14ac:dyDescent="0.25"/>
  <cols>
    <col min="1" max="1" width="9.140625" style="8"/>
    <col min="2" max="2" width="23.42578125" style="8" customWidth="1"/>
    <col min="3" max="3" width="47" style="8" bestFit="1" customWidth="1"/>
    <col min="4" max="4" width="18.85546875" style="8" bestFit="1" customWidth="1"/>
    <col min="5" max="5" width="14.42578125" style="8" customWidth="1"/>
    <col min="6" max="6" width="8.7109375" style="8" customWidth="1"/>
    <col min="7" max="7" width="20.7109375" style="8" customWidth="1"/>
    <col min="8" max="16384" width="9.140625" style="8"/>
  </cols>
  <sheetData>
    <row r="1" spans="2:8" ht="15.75" thickBot="1" x14ac:dyDescent="0.3"/>
    <row r="2" spans="2:8" ht="18.75" x14ac:dyDescent="0.25">
      <c r="B2" s="194" t="s">
        <v>29</v>
      </c>
      <c r="C2" s="195"/>
      <c r="D2" s="195"/>
      <c r="E2" s="195"/>
      <c r="F2" s="195"/>
      <c r="G2" s="196"/>
    </row>
    <row r="3" spans="2:8" ht="18.75" x14ac:dyDescent="0.25">
      <c r="B3" s="119" t="s">
        <v>74</v>
      </c>
      <c r="C3" s="110"/>
      <c r="D3" s="110"/>
      <c r="E3" s="110"/>
      <c r="F3" s="110"/>
      <c r="G3" s="118"/>
    </row>
    <row r="4" spans="2:8" ht="18.75" x14ac:dyDescent="0.25">
      <c r="B4" s="108" t="s">
        <v>46</v>
      </c>
      <c r="C4" s="109"/>
      <c r="D4" s="110"/>
      <c r="E4" s="110"/>
      <c r="F4" s="41"/>
      <c r="G4" s="53"/>
      <c r="H4" s="111"/>
    </row>
    <row r="5" spans="2:8" ht="15.75" x14ac:dyDescent="0.25">
      <c r="B5" s="43" t="s">
        <v>16</v>
      </c>
      <c r="C5" s="21" t="s">
        <v>18</v>
      </c>
      <c r="D5" s="44"/>
      <c r="E5" s="116"/>
      <c r="F5" s="115"/>
      <c r="G5" s="134" t="s">
        <v>69</v>
      </c>
    </row>
    <row r="6" spans="2:8" ht="15.75" x14ac:dyDescent="0.25">
      <c r="B6" s="66" t="s">
        <v>13</v>
      </c>
      <c r="C6" s="106" t="s">
        <v>48</v>
      </c>
      <c r="D6" s="107"/>
      <c r="E6" s="117"/>
      <c r="F6" s="112" t="s">
        <v>73</v>
      </c>
      <c r="G6" s="120"/>
    </row>
    <row r="7" spans="2:8" ht="15.75" x14ac:dyDescent="0.25">
      <c r="B7" s="46" t="s">
        <v>14</v>
      </c>
      <c r="C7" s="105" t="s">
        <v>49</v>
      </c>
      <c r="D7" s="47" t="s">
        <v>17</v>
      </c>
      <c r="E7" s="33">
        <v>43498</v>
      </c>
      <c r="F7" s="113" t="s">
        <v>70</v>
      </c>
      <c r="G7" s="121"/>
    </row>
    <row r="8" spans="2:8" ht="15.75" x14ac:dyDescent="0.25">
      <c r="B8" s="46" t="s">
        <v>15</v>
      </c>
      <c r="C8" s="22" t="s">
        <v>19</v>
      </c>
      <c r="D8" s="48" t="s">
        <v>79</v>
      </c>
      <c r="E8" s="22"/>
      <c r="F8" s="112" t="s">
        <v>71</v>
      </c>
      <c r="G8" s="122"/>
    </row>
    <row r="9" spans="2:8" ht="16.5" thickBot="1" x14ac:dyDescent="0.3">
      <c r="B9" s="56" t="s">
        <v>42</v>
      </c>
      <c r="C9" s="32" t="s">
        <v>50</v>
      </c>
      <c r="D9" s="58" t="s">
        <v>43</v>
      </c>
      <c r="E9" s="32" t="s">
        <v>51</v>
      </c>
      <c r="F9" s="114" t="s">
        <v>72</v>
      </c>
      <c r="G9" s="123"/>
    </row>
    <row r="10" spans="2:8" ht="17.25" thickTop="1" thickBot="1" x14ac:dyDescent="0.3">
      <c r="B10" s="197" t="s">
        <v>35</v>
      </c>
      <c r="C10" s="198"/>
      <c r="D10" s="199"/>
      <c r="E10" s="199"/>
      <c r="F10" s="199"/>
      <c r="G10" s="200"/>
    </row>
    <row r="11" spans="2:8" ht="35.25" thickBot="1" x14ac:dyDescent="0.3">
      <c r="B11" s="64" t="s">
        <v>8</v>
      </c>
      <c r="C11" s="201" t="s">
        <v>9</v>
      </c>
      <c r="D11" s="202"/>
      <c r="E11" s="49" t="s">
        <v>36</v>
      </c>
      <c r="F11" s="50" t="s">
        <v>37</v>
      </c>
      <c r="G11" s="51" t="s">
        <v>38</v>
      </c>
    </row>
    <row r="12" spans="2:8" ht="15.75" thickTop="1" x14ac:dyDescent="0.25">
      <c r="B12" s="23" t="s">
        <v>0</v>
      </c>
      <c r="C12" s="203" t="s">
        <v>1</v>
      </c>
      <c r="D12" s="204"/>
      <c r="E12" s="18">
        <v>108256</v>
      </c>
      <c r="F12" s="124">
        <v>2018</v>
      </c>
      <c r="G12" s="125">
        <v>1</v>
      </c>
    </row>
    <row r="13" spans="2:8" x14ac:dyDescent="0.25">
      <c r="B13" s="24" t="s">
        <v>0</v>
      </c>
      <c r="C13" s="104" t="s">
        <v>59</v>
      </c>
      <c r="D13" s="14"/>
      <c r="E13" s="19">
        <v>75000</v>
      </c>
      <c r="F13" s="126">
        <v>2019</v>
      </c>
      <c r="G13" s="127">
        <v>1</v>
      </c>
    </row>
    <row r="14" spans="2:8" x14ac:dyDescent="0.25">
      <c r="B14" s="24" t="s">
        <v>0</v>
      </c>
      <c r="C14" s="192" t="s">
        <v>60</v>
      </c>
      <c r="D14" s="193"/>
      <c r="E14" s="19">
        <v>325000</v>
      </c>
      <c r="F14" s="126">
        <v>2019</v>
      </c>
      <c r="G14" s="128"/>
    </row>
    <row r="15" spans="2:8" x14ac:dyDescent="0.25">
      <c r="B15" s="24" t="s">
        <v>0</v>
      </c>
      <c r="C15" s="192" t="s">
        <v>2</v>
      </c>
      <c r="D15" s="205"/>
      <c r="E15" s="19">
        <v>325000</v>
      </c>
      <c r="F15" s="126">
        <v>2019</v>
      </c>
      <c r="G15" s="128">
        <v>2</v>
      </c>
    </row>
    <row r="16" spans="2:8" x14ac:dyDescent="0.25">
      <c r="B16" s="24" t="s">
        <v>3</v>
      </c>
      <c r="C16" s="104" t="s">
        <v>62</v>
      </c>
      <c r="D16" s="14"/>
      <c r="E16" s="19">
        <v>150000</v>
      </c>
      <c r="F16" s="126">
        <v>2020</v>
      </c>
      <c r="G16" s="128">
        <v>2</v>
      </c>
    </row>
    <row r="17" spans="2:7" x14ac:dyDescent="0.25">
      <c r="B17" s="24" t="s">
        <v>4</v>
      </c>
      <c r="C17" s="192" t="s">
        <v>5</v>
      </c>
      <c r="D17" s="193"/>
      <c r="E17" s="19">
        <v>4760000</v>
      </c>
      <c r="F17" s="126">
        <v>2021</v>
      </c>
      <c r="G17" s="128">
        <v>3</v>
      </c>
    </row>
    <row r="18" spans="2:7" ht="16.5" x14ac:dyDescent="0.25">
      <c r="B18" s="24" t="s">
        <v>4</v>
      </c>
      <c r="C18" s="104" t="s">
        <v>63</v>
      </c>
      <c r="D18" s="14"/>
      <c r="E18" s="19">
        <v>316000</v>
      </c>
      <c r="F18" s="126">
        <v>2021</v>
      </c>
      <c r="G18" s="127">
        <v>2</v>
      </c>
    </row>
    <row r="19" spans="2:7" x14ac:dyDescent="0.25">
      <c r="B19" s="24" t="s">
        <v>4</v>
      </c>
      <c r="C19" s="192" t="s">
        <v>64</v>
      </c>
      <c r="D19" s="193"/>
      <c r="E19" s="19">
        <v>128000</v>
      </c>
      <c r="F19" s="126">
        <v>2021</v>
      </c>
      <c r="G19" s="127">
        <v>1</v>
      </c>
    </row>
    <row r="20" spans="2:7" x14ac:dyDescent="0.25">
      <c r="B20" s="24" t="s">
        <v>4</v>
      </c>
      <c r="C20" s="192" t="s">
        <v>65</v>
      </c>
      <c r="D20" s="193"/>
      <c r="E20" s="19">
        <v>1190000</v>
      </c>
      <c r="F20" s="126">
        <v>2021</v>
      </c>
      <c r="G20" s="129">
        <v>3</v>
      </c>
    </row>
    <row r="21" spans="2:7" ht="16.5" x14ac:dyDescent="0.25">
      <c r="B21" s="24" t="s">
        <v>4</v>
      </c>
      <c r="C21" s="192" t="s">
        <v>82</v>
      </c>
      <c r="D21" s="193"/>
      <c r="E21" s="19">
        <v>952000</v>
      </c>
      <c r="F21" s="126">
        <v>2021</v>
      </c>
      <c r="G21" s="130"/>
    </row>
    <row r="22" spans="2:7" x14ac:dyDescent="0.25">
      <c r="B22" s="24" t="s">
        <v>4</v>
      </c>
      <c r="C22" s="192" t="s">
        <v>6</v>
      </c>
      <c r="D22" s="193"/>
      <c r="E22" s="19">
        <v>187000</v>
      </c>
      <c r="F22" s="126">
        <v>2021</v>
      </c>
      <c r="G22" s="131"/>
    </row>
    <row r="23" spans="2:7" x14ac:dyDescent="0.25">
      <c r="B23" s="24" t="s">
        <v>4</v>
      </c>
      <c r="C23" s="192" t="s">
        <v>7</v>
      </c>
      <c r="D23" s="193"/>
      <c r="E23" s="19"/>
      <c r="F23" s="126"/>
      <c r="G23" s="127"/>
    </row>
    <row r="24" spans="2:7" ht="15.75" thickBot="1" x14ac:dyDescent="0.3">
      <c r="B24" s="52" t="s">
        <v>4</v>
      </c>
      <c r="C24" s="184" t="s">
        <v>7</v>
      </c>
      <c r="D24" s="185"/>
      <c r="E24" s="65"/>
      <c r="F24" s="132"/>
      <c r="G24" s="133"/>
    </row>
    <row r="25" spans="2:7" x14ac:dyDescent="0.25">
      <c r="B25" s="25"/>
      <c r="C25" s="10"/>
      <c r="D25" s="10"/>
      <c r="E25" s="11"/>
      <c r="F25" s="12"/>
      <c r="G25" s="26"/>
    </row>
    <row r="26" spans="2:7" x14ac:dyDescent="0.25">
      <c r="B26" s="25"/>
      <c r="C26" s="10"/>
      <c r="D26" s="10"/>
      <c r="E26" s="11"/>
      <c r="F26" s="12"/>
      <c r="G26" s="26"/>
    </row>
    <row r="27" spans="2:7" ht="15.75" x14ac:dyDescent="0.25">
      <c r="B27" s="59"/>
      <c r="C27" s="60" t="s">
        <v>39</v>
      </c>
      <c r="D27" s="61"/>
      <c r="E27" s="62"/>
      <c r="F27" s="186">
        <f>SUM(E12:E15)</f>
        <v>833256</v>
      </c>
      <c r="G27" s="187"/>
    </row>
    <row r="28" spans="2:7" ht="15.75" x14ac:dyDescent="0.25">
      <c r="B28" s="43"/>
      <c r="C28" s="60" t="s">
        <v>40</v>
      </c>
      <c r="D28" s="61"/>
      <c r="E28" s="62"/>
      <c r="F28" s="186">
        <f>+E16</f>
        <v>150000</v>
      </c>
      <c r="G28" s="187"/>
    </row>
    <row r="29" spans="2:7" ht="15.75" x14ac:dyDescent="0.25">
      <c r="B29" s="43"/>
      <c r="C29" s="60" t="s">
        <v>41</v>
      </c>
      <c r="D29" s="61"/>
      <c r="E29" s="62"/>
      <c r="F29" s="186">
        <f>SUM(E17:E24)</f>
        <v>7533000</v>
      </c>
      <c r="G29" s="187"/>
    </row>
    <row r="30" spans="2:7" ht="15.75" x14ac:dyDescent="0.25">
      <c r="B30" s="27"/>
      <c r="C30" s="13"/>
      <c r="D30" s="10"/>
      <c r="E30" s="11"/>
      <c r="F30" s="20"/>
      <c r="G30" s="28"/>
    </row>
    <row r="31" spans="2:7" ht="18" x14ac:dyDescent="0.25">
      <c r="B31" s="43"/>
      <c r="C31" s="63" t="s">
        <v>10</v>
      </c>
      <c r="D31" s="61"/>
      <c r="E31" s="62"/>
      <c r="F31" s="188">
        <f>SUM(F27:G29)</f>
        <v>8516256</v>
      </c>
      <c r="G31" s="189"/>
    </row>
    <row r="32" spans="2:7" ht="15.75" thickBot="1" x14ac:dyDescent="0.3">
      <c r="B32" s="29"/>
      <c r="C32" s="30"/>
      <c r="D32" s="30"/>
      <c r="E32" s="30"/>
      <c r="F32" s="30"/>
      <c r="G32" s="31"/>
    </row>
    <row r="34" spans="2:7" x14ac:dyDescent="0.25">
      <c r="B34" s="135" t="s">
        <v>12</v>
      </c>
      <c r="C34" s="136" t="s">
        <v>11</v>
      </c>
      <c r="D34" s="137" t="s">
        <v>8</v>
      </c>
      <c r="E34" s="190" t="s">
        <v>78</v>
      </c>
      <c r="F34" s="190"/>
      <c r="G34" s="191"/>
    </row>
    <row r="35" spans="2:7" ht="26.25" x14ac:dyDescent="0.25">
      <c r="B35" s="175">
        <v>1</v>
      </c>
      <c r="C35" s="176" t="s">
        <v>61</v>
      </c>
      <c r="D35" s="140" t="s">
        <v>66</v>
      </c>
      <c r="E35" s="178" t="s">
        <v>75</v>
      </c>
      <c r="F35" s="178"/>
      <c r="G35" s="179"/>
    </row>
    <row r="36" spans="2:7" ht="26.25" x14ac:dyDescent="0.25">
      <c r="B36" s="138">
        <v>2</v>
      </c>
      <c r="C36" s="139" t="s">
        <v>20</v>
      </c>
      <c r="D36" s="140" t="s">
        <v>67</v>
      </c>
      <c r="E36" s="147" t="s">
        <v>76</v>
      </c>
      <c r="F36" s="147"/>
      <c r="G36" s="148"/>
    </row>
    <row r="37" spans="2:7" ht="26.25" x14ac:dyDescent="0.25">
      <c r="B37" s="138">
        <v>3</v>
      </c>
      <c r="C37" s="139" t="s">
        <v>45</v>
      </c>
      <c r="D37" s="140" t="s">
        <v>73</v>
      </c>
      <c r="E37" s="180" t="s">
        <v>77</v>
      </c>
      <c r="F37" s="180"/>
      <c r="G37" s="181"/>
    </row>
    <row r="38" spans="2:7" x14ac:dyDescent="0.25">
      <c r="B38" s="141"/>
      <c r="C38" s="177" t="s">
        <v>81</v>
      </c>
      <c r="D38" s="142" t="s">
        <v>68</v>
      </c>
      <c r="E38" s="182" t="s">
        <v>80</v>
      </c>
      <c r="F38" s="182"/>
      <c r="G38" s="183"/>
    </row>
    <row r="39" spans="2:7" ht="15.75" x14ac:dyDescent="0.25">
      <c r="B39" s="16"/>
      <c r="C39" s="17"/>
      <c r="D39" s="149"/>
    </row>
    <row r="40" spans="2:7" ht="15.75" x14ac:dyDescent="0.25">
      <c r="B40" s="16"/>
      <c r="C40" s="17"/>
    </row>
    <row r="41" spans="2:7" ht="15.75" x14ac:dyDescent="0.25">
      <c r="B41" s="16"/>
      <c r="C41" s="17"/>
    </row>
  </sheetData>
  <mergeCells count="21">
    <mergeCell ref="C23:D23"/>
    <mergeCell ref="B2:G2"/>
    <mergeCell ref="B10:G10"/>
    <mergeCell ref="C11:D11"/>
    <mergeCell ref="C12:D12"/>
    <mergeCell ref="C14:D14"/>
    <mergeCell ref="C15:D15"/>
    <mergeCell ref="C17:D17"/>
    <mergeCell ref="C19:D19"/>
    <mergeCell ref="C20:D20"/>
    <mergeCell ref="C21:D21"/>
    <mergeCell ref="C22:D22"/>
    <mergeCell ref="E38:G38"/>
    <mergeCell ref="E34:G34"/>
    <mergeCell ref="E35:G35"/>
    <mergeCell ref="E37:G37"/>
    <mergeCell ref="C24:D24"/>
    <mergeCell ref="F27:G27"/>
    <mergeCell ref="F28:G28"/>
    <mergeCell ref="F29:G29"/>
    <mergeCell ref="F31:G31"/>
  </mergeCells>
  <conditionalFormatting sqref="F12:F24">
    <cfRule type="expression" dxfId="3" priority="3">
      <formula>$E$8="PPI"</formula>
    </cfRule>
    <cfRule type="expression" dxfId="2" priority="4">
      <formula>$E8="PPI"</formula>
    </cfRule>
  </conditionalFormatting>
  <conditionalFormatting sqref="G12:G20">
    <cfRule type="expression" dxfId="1" priority="2">
      <formula>$E$8="PPI"</formula>
    </cfRule>
  </conditionalFormatting>
  <conditionalFormatting sqref="G6:G9">
    <cfRule type="expression" dxfId="0" priority="1">
      <formula>$E$8="PPI"</formula>
    </cfRule>
  </conditionalFormatting>
  <dataValidations count="13">
    <dataValidation allowBlank="1" showInputMessage="1" showErrorMessage="1" prompt="DD/MM/YY Format" sqref="E7"/>
    <dataValidation allowBlank="1" showInputMessage="1" showErrorMessage="1" prompt="0000-0000 Format" sqref="C5"/>
    <dataValidation allowBlank="1" showInputMessage="1" showErrorMessage="1" prompt="Includes right of way aquisition and administrative costs." sqref="C16"/>
    <dataValidation allowBlank="1" showInputMessage="1" showErrorMessage="1" prompt="Includes bid items only." sqref="C17:D17"/>
    <dataValidation allowBlank="1" showInputMessage="1" showErrorMessage="1" prompt="Includes construction costs." sqref="C18"/>
    <dataValidation allowBlank="1" showInputMessage="1" showErrorMessage="1" prompt="Includes railroad construction costs." sqref="C19:D19"/>
    <dataValidation allowBlank="1" showInputMessage="1" showErrorMessage="1" prompt="Includes costs required to adminsiter the construction contract.  This percentge is applied directly to the overall construction contract cost." sqref="C20:D20"/>
    <dataValidation allowBlank="1" showInputMessage="1" showErrorMessage="1" prompt="Includes costs associated with construction contract risk and uncertainty.  This percentage is applied directly to the overall construction contract costs. " sqref="C21:D21"/>
    <dataValidation allowBlank="1" showInputMessage="1" showErrorMessage="1" prompt="Final Design Plans" sqref="F7"/>
    <dataValidation allowBlank="1" showInputMessage="1" showErrorMessage="1" prompt="Includes PE manhours, survey costs, permits and utility agreements." sqref="C12:D12"/>
    <dataValidation allowBlank="1" showInputMessage="1" showErrorMessage="1" prompt="Inculdes admisistration_x000a_costs" sqref="C13"/>
    <dataValidation allowBlank="1" showInputMessage="1" showErrorMessage="1" prompt="Supplied by the town " sqref="C14:D14"/>
    <dataValidation allowBlank="1" showInputMessage="1" showErrorMessage="1" prompt="Refined preliminary design costs." sqref="C15:D15"/>
  </dataValidations>
  <hyperlinks>
    <hyperlink ref="C38" r:id="rId1" display="ConnDOT: Submissions - Cost Estimating"/>
  </hyperlinks>
  <pageMargins left="0.7" right="0.7" top="0.75" bottom="0.75" header="0.3" footer="0.3"/>
  <pageSetup scale="7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Lists!$A$2:$A$5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3:F20"/>
  <sheetViews>
    <sheetView workbookViewId="0">
      <selection activeCell="G10" sqref="G10"/>
    </sheetView>
  </sheetViews>
  <sheetFormatPr defaultRowHeight="15" x14ac:dyDescent="0.25"/>
  <cols>
    <col min="1" max="1" width="9.140625" style="8"/>
    <col min="2" max="2" width="29.28515625" style="67" bestFit="1" customWidth="1"/>
    <col min="3" max="4" width="32.140625" style="67" bestFit="1" customWidth="1"/>
    <col min="5" max="5" width="17.42578125" style="67" customWidth="1"/>
    <col min="6" max="16384" width="9.140625" style="1"/>
  </cols>
  <sheetData>
    <row r="3" spans="2:5" ht="18.75" thickBot="1" x14ac:dyDescent="0.3">
      <c r="B3" s="211"/>
      <c r="C3" s="212"/>
      <c r="D3" s="212"/>
      <c r="E3" s="212"/>
    </row>
    <row r="4" spans="2:5" ht="18" x14ac:dyDescent="0.25">
      <c r="B4" s="194" t="s">
        <v>34</v>
      </c>
      <c r="C4" s="206"/>
      <c r="D4" s="206"/>
      <c r="E4" s="207"/>
    </row>
    <row r="5" spans="2:5" ht="18.75" x14ac:dyDescent="0.25">
      <c r="B5" s="55" t="s">
        <v>46</v>
      </c>
      <c r="C5" s="40"/>
      <c r="D5" s="41"/>
      <c r="E5" s="42"/>
    </row>
    <row r="6" spans="2:5" ht="15.75" x14ac:dyDescent="0.25">
      <c r="B6" s="43" t="s">
        <v>16</v>
      </c>
      <c r="C6" s="21"/>
      <c r="D6" s="44"/>
      <c r="E6" s="45"/>
    </row>
    <row r="7" spans="2:5" ht="24" customHeight="1" x14ac:dyDescent="0.25">
      <c r="B7" s="66" t="s">
        <v>13</v>
      </c>
      <c r="C7" s="208"/>
      <c r="D7" s="209"/>
      <c r="E7" s="210"/>
    </row>
    <row r="8" spans="2:5" ht="15.75" x14ac:dyDescent="0.25">
      <c r="B8" s="46" t="s">
        <v>14</v>
      </c>
      <c r="C8" s="216"/>
      <c r="D8" s="217"/>
      <c r="E8" s="218"/>
    </row>
    <row r="9" spans="2:5" ht="15.75" x14ac:dyDescent="0.25">
      <c r="B9" s="46" t="s">
        <v>15</v>
      </c>
      <c r="C9" s="54"/>
      <c r="D9" s="48" t="s">
        <v>17</v>
      </c>
      <c r="E9" s="68"/>
    </row>
    <row r="10" spans="2:5" ht="15.95" customHeight="1" thickBot="1" x14ac:dyDescent="0.3">
      <c r="B10" s="56" t="s">
        <v>42</v>
      </c>
      <c r="C10" s="57"/>
      <c r="D10" s="58" t="s">
        <v>43</v>
      </c>
      <c r="E10" s="69"/>
    </row>
    <row r="11" spans="2:5" ht="15.95" customHeight="1" thickTop="1" x14ac:dyDescent="0.25">
      <c r="B11" s="35" t="s">
        <v>21</v>
      </c>
      <c r="C11" s="220"/>
      <c r="D11" s="221"/>
      <c r="E11" s="70"/>
    </row>
    <row r="12" spans="2:5" ht="15.95" customHeight="1" x14ac:dyDescent="0.25">
      <c r="B12" s="36" t="s">
        <v>28</v>
      </c>
      <c r="C12" s="192"/>
      <c r="D12" s="213"/>
      <c r="E12" s="71"/>
    </row>
    <row r="13" spans="2:5" ht="15.95" customHeight="1" x14ac:dyDescent="0.25">
      <c r="B13" s="24"/>
      <c r="C13" s="214" t="s">
        <v>24</v>
      </c>
      <c r="D13" s="215"/>
      <c r="E13" s="72"/>
    </row>
    <row r="14" spans="2:5" ht="15.95" customHeight="1" x14ac:dyDescent="0.25">
      <c r="B14" s="24"/>
      <c r="C14" s="214" t="s">
        <v>25</v>
      </c>
      <c r="D14" s="215"/>
      <c r="E14" s="72"/>
    </row>
    <row r="15" spans="2:5" ht="15.95" customHeight="1" x14ac:dyDescent="0.25">
      <c r="B15" s="24"/>
      <c r="C15" s="214" t="s">
        <v>22</v>
      </c>
      <c r="D15" s="215"/>
      <c r="E15" s="72"/>
    </row>
    <row r="16" spans="2:5" ht="15.95" customHeight="1" x14ac:dyDescent="0.25">
      <c r="B16" s="24"/>
      <c r="C16" s="214" t="s">
        <v>23</v>
      </c>
      <c r="D16" s="215"/>
      <c r="E16" s="72"/>
    </row>
    <row r="17" spans="2:6" ht="15.95" customHeight="1" x14ac:dyDescent="0.25">
      <c r="B17" s="24"/>
      <c r="C17" s="214" t="s">
        <v>26</v>
      </c>
      <c r="D17" s="215"/>
      <c r="E17" s="72"/>
    </row>
    <row r="18" spans="2:6" ht="15.95" customHeight="1" x14ac:dyDescent="0.25">
      <c r="B18" s="24"/>
      <c r="C18" s="219" t="s">
        <v>30</v>
      </c>
      <c r="D18" s="215"/>
      <c r="E18" s="72"/>
    </row>
    <row r="19" spans="2:6" ht="24" customHeight="1" thickBot="1" x14ac:dyDescent="0.3">
      <c r="B19" s="74"/>
      <c r="C19" s="75"/>
      <c r="D19" s="76"/>
      <c r="E19" s="77"/>
    </row>
    <row r="20" spans="2:6" ht="21.75" thickTop="1" thickBot="1" x14ac:dyDescent="0.3">
      <c r="B20" s="37"/>
      <c r="C20" s="38" t="s">
        <v>27</v>
      </c>
      <c r="D20" s="73"/>
      <c r="E20" s="39">
        <f>SUM(D11,D13:D19)</f>
        <v>0</v>
      </c>
      <c r="F20" s="15"/>
    </row>
  </sheetData>
  <customSheetViews>
    <customSheetView guid="{4EDCAC31-9BFE-4768-A400-95D3E04BF32F}" fitToPage="1">
      <selection activeCell="C6" sqref="C6:E10"/>
      <pageMargins left="0.7" right="0.7" top="0.75" bottom="0.75" header="0.3" footer="0.3"/>
      <printOptions horizontalCentered="1" verticalCentered="1"/>
      <pageSetup scale="72" orientation="portrait" r:id="rId1"/>
    </customSheetView>
    <customSheetView guid="{372373B4-C847-4D71-9BF8-8FCB00DDCF3B}" showPageBreaks="1" fitToPage="1" printArea="1">
      <selection activeCell="C6" sqref="C6:E10"/>
      <pageMargins left="0.7" right="0.7" top="0.75" bottom="0.75" header="0.3" footer="0.3"/>
      <printOptions horizontalCentered="1" verticalCentered="1"/>
      <pageSetup scale="69" orientation="portrait" r:id="rId2"/>
    </customSheetView>
  </customSheetViews>
  <mergeCells count="12">
    <mergeCell ref="C18:D18"/>
    <mergeCell ref="C17:D17"/>
    <mergeCell ref="C11:D11"/>
    <mergeCell ref="C13:D13"/>
    <mergeCell ref="C14:D14"/>
    <mergeCell ref="C15:D15"/>
    <mergeCell ref="B4:E4"/>
    <mergeCell ref="C7:E7"/>
    <mergeCell ref="B3:E3"/>
    <mergeCell ref="C12:D12"/>
    <mergeCell ref="C16:D16"/>
    <mergeCell ref="C8:E8"/>
  </mergeCells>
  <dataValidations count="1">
    <dataValidation allowBlank="1" showInputMessage="1" showErrorMessage="1" prompt="0000-0000 Format" sqref="C6"/>
  </dataValidations>
  <printOptions horizontalCentered="1" verticalCentered="1"/>
  <pageMargins left="0.7" right="0.7" top="0.75" bottom="0.75" header="0.3" footer="0.3"/>
  <pageSetup scale="6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E19"/>
  <sheetViews>
    <sheetView workbookViewId="0">
      <selection activeCell="D8" sqref="D8"/>
    </sheetView>
  </sheetViews>
  <sheetFormatPr defaultRowHeight="15" x14ac:dyDescent="0.25"/>
  <cols>
    <col min="1" max="1" width="9.140625" style="8"/>
    <col min="2" max="2" width="29.28515625" style="8" bestFit="1" customWidth="1"/>
    <col min="3" max="3" width="16.7109375" style="8" customWidth="1"/>
    <col min="4" max="4" width="22.7109375" style="8" customWidth="1"/>
    <col min="5" max="5" width="36.7109375" style="8" customWidth="1"/>
    <col min="6" max="16384" width="9.140625" style="8"/>
  </cols>
  <sheetData>
    <row r="2" spans="2:5" ht="15.75" thickBot="1" x14ac:dyDescent="0.3"/>
    <row r="3" spans="2:5" ht="18" x14ac:dyDescent="0.25">
      <c r="B3" s="194" t="s">
        <v>34</v>
      </c>
      <c r="C3" s="206"/>
      <c r="D3" s="206"/>
      <c r="E3" s="207"/>
    </row>
    <row r="4" spans="2:5" ht="18.75" x14ac:dyDescent="0.25">
      <c r="B4" s="55" t="s">
        <v>46</v>
      </c>
      <c r="C4" s="40"/>
      <c r="D4" s="41"/>
      <c r="E4" s="42"/>
    </row>
    <row r="5" spans="2:5" ht="15.75" x14ac:dyDescent="0.25">
      <c r="B5" s="43" t="s">
        <v>16</v>
      </c>
      <c r="C5" s="21" t="s">
        <v>47</v>
      </c>
      <c r="D5" s="44"/>
      <c r="E5" s="45"/>
    </row>
    <row r="6" spans="2:5" ht="15.75" x14ac:dyDescent="0.25">
      <c r="B6" s="66" t="s">
        <v>13</v>
      </c>
      <c r="C6" s="208" t="s">
        <v>48</v>
      </c>
      <c r="D6" s="209"/>
      <c r="E6" s="210"/>
    </row>
    <row r="7" spans="2:5" ht="15.75" x14ac:dyDescent="0.25">
      <c r="B7" s="46" t="s">
        <v>14</v>
      </c>
      <c r="C7" s="216" t="s">
        <v>49</v>
      </c>
      <c r="D7" s="222"/>
      <c r="E7" s="223"/>
    </row>
    <row r="8" spans="2:5" ht="15.75" x14ac:dyDescent="0.25">
      <c r="B8" s="46" t="s">
        <v>15</v>
      </c>
      <c r="C8" s="54" t="s">
        <v>19</v>
      </c>
      <c r="D8" s="47" t="s">
        <v>17</v>
      </c>
      <c r="E8" s="34">
        <v>43498</v>
      </c>
    </row>
    <row r="9" spans="2:5" ht="16.5" thickBot="1" x14ac:dyDescent="0.3">
      <c r="B9" s="56" t="s">
        <v>42</v>
      </c>
      <c r="C9" s="57" t="s">
        <v>50</v>
      </c>
      <c r="D9" s="58" t="s">
        <v>43</v>
      </c>
      <c r="E9" s="69" t="s">
        <v>51</v>
      </c>
    </row>
    <row r="10" spans="2:5" ht="18.75" thickTop="1" x14ac:dyDescent="0.25">
      <c r="B10" s="35" t="s">
        <v>21</v>
      </c>
      <c r="C10" s="220"/>
      <c r="D10" s="221"/>
      <c r="E10" s="70">
        <v>25785491.5</v>
      </c>
    </row>
    <row r="11" spans="2:5" ht="18" x14ac:dyDescent="0.25">
      <c r="B11" s="36" t="s">
        <v>28</v>
      </c>
      <c r="C11" s="192"/>
      <c r="D11" s="213"/>
      <c r="E11" s="71"/>
    </row>
    <row r="12" spans="2:5" ht="15.75" x14ac:dyDescent="0.25">
      <c r="B12" s="24"/>
      <c r="C12" s="214" t="s">
        <v>24</v>
      </c>
      <c r="D12" s="215"/>
      <c r="E12" s="72">
        <f>+E10*0.15</f>
        <v>3867823.7249999996</v>
      </c>
    </row>
    <row r="13" spans="2:5" ht="15.75" x14ac:dyDescent="0.25">
      <c r="B13" s="24"/>
      <c r="C13" s="214" t="s">
        <v>25</v>
      </c>
      <c r="D13" s="215"/>
      <c r="E13" s="72">
        <f>+E10*0.1</f>
        <v>2578549.1500000004</v>
      </c>
    </row>
    <row r="14" spans="2:5" ht="15.75" x14ac:dyDescent="0.25">
      <c r="B14" s="24"/>
      <c r="C14" s="214" t="s">
        <v>22</v>
      </c>
      <c r="D14" s="215"/>
      <c r="E14" s="72">
        <v>87650</v>
      </c>
    </row>
    <row r="15" spans="2:5" ht="15.75" x14ac:dyDescent="0.25">
      <c r="B15" s="24"/>
      <c r="C15" s="214" t="s">
        <v>23</v>
      </c>
      <c r="D15" s="215"/>
      <c r="E15" s="72">
        <v>143250</v>
      </c>
    </row>
    <row r="16" spans="2:5" ht="15.75" x14ac:dyDescent="0.25">
      <c r="B16" s="24"/>
      <c r="C16" s="214" t="s">
        <v>26</v>
      </c>
      <c r="D16" s="215"/>
      <c r="E16" s="72">
        <v>189000</v>
      </c>
    </row>
    <row r="17" spans="2:5" ht="15.75" x14ac:dyDescent="0.25">
      <c r="B17" s="24"/>
      <c r="C17" s="219" t="s">
        <v>30</v>
      </c>
      <c r="D17" s="215"/>
      <c r="E17" s="72"/>
    </row>
    <row r="18" spans="2:5" ht="15.75" thickBot="1" x14ac:dyDescent="0.3">
      <c r="B18" s="74"/>
      <c r="C18" s="75"/>
      <c r="D18" s="76"/>
      <c r="E18" s="77"/>
    </row>
    <row r="19" spans="2:5" ht="21.75" thickTop="1" thickBot="1" x14ac:dyDescent="0.3">
      <c r="B19" s="37"/>
      <c r="C19" s="38" t="s">
        <v>27</v>
      </c>
      <c r="D19" s="73"/>
      <c r="E19" s="39">
        <f>+E10+SUM(E12:E18)</f>
        <v>32651764.375</v>
      </c>
    </row>
  </sheetData>
  <customSheetViews>
    <customSheetView guid="{4EDCAC31-9BFE-4768-A400-95D3E04BF32F}" fitToPage="1">
      <selection activeCell="C7" sqref="C7:E9"/>
      <pageMargins left="0.7" right="0.7" top="0.75" bottom="0.75" header="0.3" footer="0.3"/>
      <printOptions horizontalCentered="1" verticalCentered="1"/>
      <pageSetup orientation="portrait" r:id="rId1"/>
    </customSheetView>
    <customSheetView guid="{372373B4-C847-4D71-9BF8-8FCB00DDCF3B}" fitToPage="1">
      <selection activeCell="C7" sqref="C7:E9"/>
      <pageMargins left="0.7" right="0.7" top="0.75" bottom="0.75" header="0.3" footer="0.3"/>
      <printOptions horizontalCentered="1" verticalCentered="1"/>
      <pageSetup orientation="portrait" r:id="rId2"/>
    </customSheetView>
  </customSheetViews>
  <mergeCells count="11">
    <mergeCell ref="B3:E3"/>
    <mergeCell ref="C6:E6"/>
    <mergeCell ref="C15:D15"/>
    <mergeCell ref="C16:D16"/>
    <mergeCell ref="C17:D17"/>
    <mergeCell ref="C10:D10"/>
    <mergeCell ref="C11:D11"/>
    <mergeCell ref="C12:D12"/>
    <mergeCell ref="C13:D13"/>
    <mergeCell ref="C14:D14"/>
    <mergeCell ref="C7:E7"/>
  </mergeCells>
  <dataValidations count="2">
    <dataValidation allowBlank="1" showInputMessage="1" showErrorMessage="1" prompt="DD/MM/YY Format" sqref="E8"/>
    <dataValidation allowBlank="1" showInputMessage="1" showErrorMessage="1" prompt="0000-0000 Format" sqref="C5"/>
  </dataValidations>
  <printOptions horizontalCentered="1" verticalCentered="1"/>
  <pageMargins left="0.7" right="0.7" top="0.75" bottom="0.75" header="0.3" footer="0.3"/>
  <pageSetup scale="78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21"/>
  <sheetViews>
    <sheetView workbookViewId="0">
      <selection activeCell="K9" sqref="K9"/>
    </sheetView>
  </sheetViews>
  <sheetFormatPr defaultRowHeight="15" x14ac:dyDescent="0.25"/>
  <cols>
    <col min="1" max="1" width="9.140625" style="1"/>
    <col min="2" max="2" width="5.28515625" style="1" customWidth="1"/>
    <col min="3" max="3" width="29.42578125" style="1" customWidth="1"/>
    <col min="4" max="4" width="19.42578125" style="1" customWidth="1"/>
    <col min="5" max="5" width="17.85546875" style="1" customWidth="1"/>
    <col min="6" max="6" width="21.7109375" style="1" customWidth="1"/>
    <col min="7" max="7" width="10.140625" style="1" bestFit="1" customWidth="1"/>
    <col min="8" max="8" width="9.7109375" style="1" bestFit="1" customWidth="1"/>
    <col min="9" max="16384" width="9.140625" style="1"/>
  </cols>
  <sheetData>
    <row r="1" spans="1:10" x14ac:dyDescent="0.25">
      <c r="A1" s="4"/>
      <c r="B1" s="6"/>
      <c r="C1" s="6"/>
      <c r="D1" s="6"/>
      <c r="E1" s="6"/>
      <c r="F1" s="6"/>
      <c r="G1" s="4"/>
    </row>
    <row r="2" spans="1:10" ht="16.5" thickBot="1" x14ac:dyDescent="0.3">
      <c r="A2" s="4"/>
      <c r="B2" s="7"/>
      <c r="C2" s="7"/>
      <c r="D2" s="7"/>
      <c r="E2" s="7"/>
      <c r="F2" s="6"/>
      <c r="G2" s="4"/>
    </row>
    <row r="3" spans="1:10" ht="18" x14ac:dyDescent="0.25">
      <c r="A3" s="4"/>
      <c r="B3" s="3"/>
      <c r="C3" s="154" t="s">
        <v>31</v>
      </c>
      <c r="D3" s="155"/>
      <c r="E3" s="155"/>
      <c r="F3" s="155"/>
      <c r="G3" s="156"/>
      <c r="H3" s="157"/>
    </row>
    <row r="4" spans="1:10" ht="18.75" customHeight="1" x14ac:dyDescent="0.25">
      <c r="A4" s="4"/>
      <c r="B4" s="3"/>
      <c r="C4" s="55" t="s">
        <v>46</v>
      </c>
      <c r="D4" s="40"/>
      <c r="E4" s="95"/>
      <c r="F4" s="90" t="s">
        <v>33</v>
      </c>
      <c r="G4" s="94" t="s">
        <v>53</v>
      </c>
      <c r="H4" s="158" t="s">
        <v>52</v>
      </c>
    </row>
    <row r="5" spans="1:10" ht="15.75" x14ac:dyDescent="0.25">
      <c r="B5" s="2"/>
      <c r="C5" s="43" t="s">
        <v>54</v>
      </c>
      <c r="D5" s="79"/>
      <c r="E5" s="91" t="s">
        <v>16</v>
      </c>
      <c r="F5" s="93"/>
      <c r="G5" s="92"/>
      <c r="H5" s="159"/>
      <c r="I5" s="9"/>
    </row>
    <row r="6" spans="1:10" ht="15.75" x14ac:dyDescent="0.25">
      <c r="C6" s="66" t="s">
        <v>13</v>
      </c>
      <c r="D6" s="226"/>
      <c r="E6" s="226"/>
      <c r="F6" s="226"/>
      <c r="G6" s="226"/>
      <c r="H6" s="227"/>
    </row>
    <row r="7" spans="1:10" ht="15.75" x14ac:dyDescent="0.25">
      <c r="C7" s="46" t="s">
        <v>14</v>
      </c>
      <c r="D7" s="152"/>
      <c r="E7" s="153"/>
      <c r="F7" s="228"/>
      <c r="G7" s="228"/>
      <c r="H7" s="229"/>
    </row>
    <row r="8" spans="1:10" ht="15.75" x14ac:dyDescent="0.25">
      <c r="C8" s="46" t="s">
        <v>15</v>
      </c>
      <c r="D8" s="150"/>
      <c r="E8" s="151" t="s">
        <v>17</v>
      </c>
      <c r="F8" s="230"/>
      <c r="G8" s="230"/>
      <c r="H8" s="231"/>
      <c r="J8" s="9"/>
    </row>
    <row r="9" spans="1:10" ht="16.5" thickBot="1" x14ac:dyDescent="0.3">
      <c r="C9" s="160" t="s">
        <v>42</v>
      </c>
      <c r="D9" s="57"/>
      <c r="E9" s="80" t="s">
        <v>43</v>
      </c>
      <c r="F9" s="232"/>
      <c r="G9" s="232"/>
      <c r="H9" s="233"/>
    </row>
    <row r="10" spans="1:10" s="8" customFormat="1" ht="15.75" customHeight="1" thickTop="1" x14ac:dyDescent="0.25">
      <c r="C10" s="240"/>
      <c r="D10" s="241"/>
      <c r="E10" s="242"/>
      <c r="F10" s="234" t="s">
        <v>33</v>
      </c>
      <c r="G10" s="236" t="s">
        <v>32</v>
      </c>
      <c r="H10" s="238" t="s">
        <v>52</v>
      </c>
    </row>
    <row r="11" spans="1:10" s="8" customFormat="1" ht="15.75" thickBot="1" x14ac:dyDescent="0.3">
      <c r="C11" s="243"/>
      <c r="D11" s="244"/>
      <c r="E11" s="245"/>
      <c r="F11" s="235"/>
      <c r="G11" s="237"/>
      <c r="H11" s="239"/>
    </row>
    <row r="12" spans="1:10" ht="18.75" thickTop="1" x14ac:dyDescent="0.25">
      <c r="C12" s="35" t="s">
        <v>21</v>
      </c>
      <c r="D12" s="203"/>
      <c r="E12" s="247"/>
      <c r="F12" s="82"/>
      <c r="G12" s="86"/>
      <c r="H12" s="161"/>
    </row>
    <row r="13" spans="1:10" ht="18" x14ac:dyDescent="0.25">
      <c r="C13" s="36" t="s">
        <v>28</v>
      </c>
      <c r="D13" s="192"/>
      <c r="E13" s="246"/>
      <c r="F13" s="83"/>
      <c r="G13" s="87"/>
      <c r="H13" s="162"/>
    </row>
    <row r="14" spans="1:10" ht="15.75" x14ac:dyDescent="0.25">
      <c r="C14" s="24"/>
      <c r="D14" s="214" t="s">
        <v>24</v>
      </c>
      <c r="E14" s="218"/>
      <c r="F14" s="84"/>
      <c r="G14" s="88"/>
      <c r="H14" s="53"/>
    </row>
    <row r="15" spans="1:10" ht="15.75" x14ac:dyDescent="0.25">
      <c r="C15" s="24"/>
      <c r="D15" s="214" t="s">
        <v>25</v>
      </c>
      <c r="E15" s="218"/>
      <c r="F15" s="84"/>
      <c r="G15" s="88"/>
      <c r="H15" s="53"/>
    </row>
    <row r="16" spans="1:10" ht="15.75" x14ac:dyDescent="0.25">
      <c r="C16" s="24"/>
      <c r="D16" s="214" t="s">
        <v>22</v>
      </c>
      <c r="E16" s="218"/>
      <c r="F16" s="84"/>
      <c r="G16" s="88"/>
      <c r="H16" s="53"/>
    </row>
    <row r="17" spans="3:8" ht="15.75" x14ac:dyDescent="0.25">
      <c r="C17" s="24"/>
      <c r="D17" s="214" t="s">
        <v>23</v>
      </c>
      <c r="E17" s="218"/>
      <c r="F17" s="84"/>
      <c r="G17" s="88"/>
      <c r="H17" s="53"/>
    </row>
    <row r="18" spans="3:8" ht="15.75" x14ac:dyDescent="0.25">
      <c r="C18" s="24"/>
      <c r="D18" s="214" t="s">
        <v>26</v>
      </c>
      <c r="E18" s="218"/>
      <c r="F18" s="84"/>
      <c r="G18" s="88"/>
      <c r="H18" s="53"/>
    </row>
    <row r="19" spans="3:8" ht="15.75" x14ac:dyDescent="0.25">
      <c r="C19" s="24"/>
      <c r="D19" s="219" t="s">
        <v>30</v>
      </c>
      <c r="E19" s="218"/>
      <c r="F19" s="84"/>
      <c r="G19" s="88"/>
      <c r="H19" s="53"/>
    </row>
    <row r="20" spans="3:8" ht="15.75" thickBot="1" x14ac:dyDescent="0.3">
      <c r="C20" s="74"/>
      <c r="D20" s="75"/>
      <c r="E20" s="81"/>
      <c r="F20" s="85"/>
      <c r="G20" s="89"/>
      <c r="H20" s="163"/>
    </row>
    <row r="21" spans="3:8" ht="21.75" thickTop="1" thickBot="1" x14ac:dyDescent="0.3">
      <c r="C21" s="37"/>
      <c r="D21" s="224" t="s">
        <v>27</v>
      </c>
      <c r="E21" s="225"/>
      <c r="F21" s="164"/>
      <c r="G21" s="165"/>
      <c r="H21" s="166"/>
    </row>
  </sheetData>
  <customSheetViews>
    <customSheetView guid="{4EDCAC31-9BFE-4768-A400-95D3E04BF32F}" fitToPage="1">
      <selection activeCell="J23" sqref="J23"/>
      <pageMargins left="0.7" right="0.7" top="0.75" bottom="0.75" header="0.3" footer="0.3"/>
      <printOptions horizontalCentered="1" verticalCentered="1"/>
      <pageSetup scale="86" orientation="portrait" r:id="rId1"/>
    </customSheetView>
    <customSheetView guid="{372373B4-C847-4D71-9BF8-8FCB00DDCF3B}" fitToPage="1">
      <selection activeCell="J23" sqref="J23"/>
      <pageMargins left="0.7" right="0.7" top="0.75" bottom="0.75" header="0.3" footer="0.3"/>
      <printOptions horizontalCentered="1" verticalCentered="1"/>
      <pageSetup scale="86" orientation="portrait" r:id="rId2"/>
    </customSheetView>
  </customSheetViews>
  <mergeCells count="17">
    <mergeCell ref="D12:E12"/>
    <mergeCell ref="D21:E21"/>
    <mergeCell ref="D19:E19"/>
    <mergeCell ref="D6:H6"/>
    <mergeCell ref="F7:H7"/>
    <mergeCell ref="F8:H8"/>
    <mergeCell ref="F9:H9"/>
    <mergeCell ref="D18:E18"/>
    <mergeCell ref="F10:F11"/>
    <mergeCell ref="G10:G11"/>
    <mergeCell ref="H10:H11"/>
    <mergeCell ref="C10:E11"/>
    <mergeCell ref="D13:E13"/>
    <mergeCell ref="D14:E14"/>
    <mergeCell ref="D15:E15"/>
    <mergeCell ref="D16:E16"/>
    <mergeCell ref="D17:E17"/>
  </mergeCells>
  <dataValidations xWindow="740" yWindow="459" count="2">
    <dataValidation allowBlank="1" showInputMessage="1" showErrorMessage="1" prompt="0000-0000 Format" sqref="D5"/>
    <dataValidation allowBlank="1" showInputMessage="1" showErrorMessage="1" prompt="DD/MM/YY Format" sqref="F7"/>
  </dataValidations>
  <printOptions horizontalCentered="1" verticalCentered="1"/>
  <pageMargins left="0.7" right="0.7" top="0.75" bottom="0.75" header="0.3" footer="0.3"/>
  <pageSetup scale="68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22"/>
  <sheetViews>
    <sheetView workbookViewId="0">
      <selection activeCell="J8" sqref="J8"/>
    </sheetView>
  </sheetViews>
  <sheetFormatPr defaultRowHeight="15" x14ac:dyDescent="0.25"/>
  <cols>
    <col min="1" max="1" width="5.28515625" style="8" customWidth="1"/>
    <col min="2" max="2" width="34" style="8" customWidth="1"/>
    <col min="3" max="3" width="22.42578125" style="8" customWidth="1"/>
    <col min="4" max="4" width="21.7109375" style="8" customWidth="1"/>
    <col min="5" max="7" width="16" style="8" bestFit="1" customWidth="1"/>
    <col min="8" max="16384" width="9.140625" style="8"/>
  </cols>
  <sheetData>
    <row r="1" spans="1:8" x14ac:dyDescent="0.25">
      <c r="A1" s="5"/>
      <c r="B1" s="5"/>
      <c r="C1" s="5"/>
      <c r="D1" s="5"/>
      <c r="E1" s="5"/>
      <c r="F1" s="4"/>
    </row>
    <row r="2" spans="1:8" x14ac:dyDescent="0.25">
      <c r="A2" s="6"/>
      <c r="B2" s="6"/>
      <c r="C2" s="6"/>
      <c r="D2" s="6"/>
      <c r="E2" s="6"/>
      <c r="F2" s="4"/>
    </row>
    <row r="3" spans="1:8" ht="16.5" thickBot="1" x14ac:dyDescent="0.3">
      <c r="A3" s="3"/>
      <c r="B3" s="3"/>
      <c r="C3" s="3"/>
      <c r="D3" s="3"/>
      <c r="E3" s="6"/>
      <c r="F3" s="4"/>
    </row>
    <row r="4" spans="1:8" ht="17.25" customHeight="1" x14ac:dyDescent="0.25">
      <c r="A4" s="3"/>
      <c r="B4" s="154" t="s">
        <v>31</v>
      </c>
      <c r="C4" s="155"/>
      <c r="D4" s="155"/>
      <c r="E4" s="155"/>
      <c r="F4" s="156"/>
      <c r="G4" s="157"/>
    </row>
    <row r="5" spans="1:8" ht="20.25" customHeight="1" x14ac:dyDescent="0.25">
      <c r="A5" s="2"/>
      <c r="B5" s="55" t="s">
        <v>46</v>
      </c>
      <c r="C5" s="40"/>
      <c r="D5" s="95"/>
      <c r="E5" s="90" t="s">
        <v>33</v>
      </c>
      <c r="F5" s="94" t="s">
        <v>53</v>
      </c>
      <c r="G5" s="158" t="s">
        <v>52</v>
      </c>
    </row>
    <row r="6" spans="1:8" ht="15.75" x14ac:dyDescent="0.25">
      <c r="B6" s="43" t="s">
        <v>54</v>
      </c>
      <c r="C6" s="79" t="s">
        <v>18</v>
      </c>
      <c r="D6" s="91" t="s">
        <v>16</v>
      </c>
      <c r="E6" s="79" t="s">
        <v>18</v>
      </c>
      <c r="F6" s="79" t="s">
        <v>18</v>
      </c>
      <c r="G6" s="167" t="s">
        <v>18</v>
      </c>
      <c r="H6" s="9"/>
    </row>
    <row r="7" spans="1:8" ht="15.75" x14ac:dyDescent="0.25">
      <c r="B7" s="66" t="s">
        <v>13</v>
      </c>
      <c r="C7" s="248" t="s">
        <v>48</v>
      </c>
      <c r="D7" s="248"/>
      <c r="E7" s="248"/>
      <c r="F7" s="248"/>
      <c r="G7" s="249"/>
    </row>
    <row r="8" spans="1:8" ht="15.75" x14ac:dyDescent="0.25">
      <c r="B8" s="46" t="s">
        <v>14</v>
      </c>
      <c r="C8" s="216" t="s">
        <v>55</v>
      </c>
      <c r="D8" s="222"/>
      <c r="E8" s="222"/>
      <c r="F8" s="222"/>
      <c r="G8" s="223"/>
    </row>
    <row r="9" spans="1:8" ht="15.75" x14ac:dyDescent="0.25">
      <c r="B9" s="46" t="s">
        <v>15</v>
      </c>
      <c r="C9" s="22" t="s">
        <v>57</v>
      </c>
      <c r="D9" s="78" t="s">
        <v>17</v>
      </c>
      <c r="E9" s="250">
        <v>43689</v>
      </c>
      <c r="F9" s="250"/>
      <c r="G9" s="251"/>
    </row>
    <row r="10" spans="1:8" ht="16.5" thickBot="1" x14ac:dyDescent="0.3">
      <c r="B10" s="160" t="s">
        <v>42</v>
      </c>
      <c r="C10" s="32" t="s">
        <v>58</v>
      </c>
      <c r="D10" s="80" t="s">
        <v>43</v>
      </c>
      <c r="E10" s="252" t="s">
        <v>56</v>
      </c>
      <c r="F10" s="252"/>
      <c r="G10" s="253"/>
    </row>
    <row r="11" spans="1:8" ht="15.75" thickTop="1" x14ac:dyDescent="0.25">
      <c r="B11" s="240"/>
      <c r="C11" s="241"/>
      <c r="D11" s="242"/>
      <c r="E11" s="234" t="s">
        <v>33</v>
      </c>
      <c r="F11" s="236" t="s">
        <v>32</v>
      </c>
      <c r="G11" s="238" t="s">
        <v>52</v>
      </c>
    </row>
    <row r="12" spans="1:8" ht="15.75" thickBot="1" x14ac:dyDescent="0.3">
      <c r="B12" s="243"/>
      <c r="C12" s="244"/>
      <c r="D12" s="245"/>
      <c r="E12" s="235"/>
      <c r="F12" s="237"/>
      <c r="G12" s="239"/>
    </row>
    <row r="13" spans="1:8" ht="18.75" thickTop="1" x14ac:dyDescent="0.25">
      <c r="B13" s="35" t="s">
        <v>21</v>
      </c>
      <c r="C13" s="203"/>
      <c r="D13" s="247"/>
      <c r="E13" s="96">
        <v>2911449.92</v>
      </c>
      <c r="F13" s="97">
        <v>926674.26</v>
      </c>
      <c r="G13" s="168">
        <f>SUM(E13:F13)</f>
        <v>3838124.1799999997</v>
      </c>
    </row>
    <row r="14" spans="1:8" ht="18" x14ac:dyDescent="0.25">
      <c r="B14" s="36" t="s">
        <v>28</v>
      </c>
      <c r="C14" s="192"/>
      <c r="D14" s="246"/>
      <c r="E14" s="98"/>
      <c r="F14" s="99"/>
      <c r="G14" s="169"/>
    </row>
    <row r="15" spans="1:8" ht="15.75" x14ac:dyDescent="0.25">
      <c r="B15" s="24"/>
      <c r="C15" s="214" t="s">
        <v>24</v>
      </c>
      <c r="D15" s="218"/>
      <c r="E15" s="100">
        <v>1019007.47</v>
      </c>
      <c r="F15" s="101">
        <v>324335.99</v>
      </c>
      <c r="G15" s="170">
        <f t="shared" ref="G15:G21" si="0">SUM(E15:F15)</f>
        <v>1343343.46</v>
      </c>
    </row>
    <row r="16" spans="1:8" ht="15.75" x14ac:dyDescent="0.25">
      <c r="B16" s="24"/>
      <c r="C16" s="214" t="s">
        <v>25</v>
      </c>
      <c r="D16" s="218"/>
      <c r="E16" s="100">
        <v>291144.99</v>
      </c>
      <c r="F16" s="101">
        <v>92667.43</v>
      </c>
      <c r="G16" s="170">
        <f t="shared" si="0"/>
        <v>383812.42</v>
      </c>
    </row>
    <row r="17" spans="2:7" ht="15.75" x14ac:dyDescent="0.25">
      <c r="B17" s="24"/>
      <c r="C17" s="214" t="s">
        <v>22</v>
      </c>
      <c r="D17" s="218"/>
      <c r="E17" s="100"/>
      <c r="F17" s="101">
        <v>407000</v>
      </c>
      <c r="G17" s="170">
        <f t="shared" si="0"/>
        <v>407000</v>
      </c>
    </row>
    <row r="18" spans="2:7" ht="15.75" x14ac:dyDescent="0.25">
      <c r="B18" s="24"/>
      <c r="C18" s="214" t="s">
        <v>23</v>
      </c>
      <c r="D18" s="218"/>
      <c r="E18" s="100"/>
      <c r="F18" s="101">
        <v>180000</v>
      </c>
      <c r="G18" s="170">
        <f t="shared" si="0"/>
        <v>180000</v>
      </c>
    </row>
    <row r="19" spans="2:7" ht="15.75" x14ac:dyDescent="0.25">
      <c r="B19" s="24"/>
      <c r="C19" s="214" t="s">
        <v>26</v>
      </c>
      <c r="D19" s="218"/>
      <c r="E19" s="100">
        <v>85000</v>
      </c>
      <c r="F19" s="101"/>
      <c r="G19" s="170">
        <f t="shared" si="0"/>
        <v>85000</v>
      </c>
    </row>
    <row r="20" spans="2:7" ht="15.75" x14ac:dyDescent="0.25">
      <c r="B20" s="24"/>
      <c r="C20" s="219" t="s">
        <v>30</v>
      </c>
      <c r="D20" s="218"/>
      <c r="E20" s="100"/>
      <c r="F20" s="101"/>
      <c r="G20" s="170">
        <f t="shared" si="0"/>
        <v>0</v>
      </c>
    </row>
    <row r="21" spans="2:7" ht="16.5" thickBot="1" x14ac:dyDescent="0.3">
      <c r="B21" s="74"/>
      <c r="C21" s="75"/>
      <c r="D21" s="81"/>
      <c r="E21" s="102"/>
      <c r="F21" s="103"/>
      <c r="G21" s="171">
        <f t="shared" si="0"/>
        <v>0</v>
      </c>
    </row>
    <row r="22" spans="2:7" ht="21.75" thickTop="1" thickBot="1" x14ac:dyDescent="0.3">
      <c r="B22" s="37"/>
      <c r="C22" s="224" t="s">
        <v>27</v>
      </c>
      <c r="D22" s="225"/>
      <c r="E22" s="172">
        <f t="shared" ref="E22:F22" si="1">+E13+SUM(E15:E21)</f>
        <v>4306602.38</v>
      </c>
      <c r="F22" s="173">
        <f t="shared" si="1"/>
        <v>1930677.68</v>
      </c>
      <c r="G22" s="174">
        <f>+G13+SUM(G15:G21)</f>
        <v>6237280.0599999996</v>
      </c>
    </row>
  </sheetData>
  <customSheetViews>
    <customSheetView guid="{4EDCAC31-9BFE-4768-A400-95D3E04BF32F}" fitToPage="1">
      <selection activeCell="C17" sqref="C17:D17"/>
      <pageMargins left="0.7" right="0.7" top="0.75" bottom="0.75" header="0.3" footer="0.3"/>
      <printOptions horizontalCentered="1" verticalCentered="1"/>
      <pageSetup scale="86" orientation="portrait" r:id="rId1"/>
    </customSheetView>
    <customSheetView guid="{372373B4-C847-4D71-9BF8-8FCB00DDCF3B}" fitToPage="1">
      <selection activeCell="C17" sqref="C17:D17"/>
      <pageMargins left="0.7" right="0.7" top="0.75" bottom="0.75" header="0.3" footer="0.3"/>
      <printOptions horizontalCentered="1" verticalCentered="1"/>
      <pageSetup scale="86" orientation="portrait" r:id="rId2"/>
    </customSheetView>
  </customSheetViews>
  <mergeCells count="17">
    <mergeCell ref="C13:D13"/>
    <mergeCell ref="C14:D14"/>
    <mergeCell ref="C15:D15"/>
    <mergeCell ref="C16:D16"/>
    <mergeCell ref="C7:G7"/>
    <mergeCell ref="E9:G9"/>
    <mergeCell ref="E10:G10"/>
    <mergeCell ref="B11:D12"/>
    <mergeCell ref="E11:E12"/>
    <mergeCell ref="F11:F12"/>
    <mergeCell ref="G11:G12"/>
    <mergeCell ref="C8:G8"/>
    <mergeCell ref="C17:D17"/>
    <mergeCell ref="C18:D18"/>
    <mergeCell ref="C19:D19"/>
    <mergeCell ref="C20:D20"/>
    <mergeCell ref="C22:D22"/>
  </mergeCells>
  <dataValidations count="2">
    <dataValidation allowBlank="1" showInputMessage="1" showErrorMessage="1" prompt="DD/MM/YY Format" sqref="E9"/>
    <dataValidation allowBlank="1" showInputMessage="1" showErrorMessage="1" prompt="0000-0000 Format" sqref="C6 E6:G6"/>
  </dataValidations>
  <printOptions horizontalCentered="1" verticalCentered="1"/>
  <pageMargins left="0.7" right="0.7" top="0.75" bottom="0.75" header="0.3" footer="0.3"/>
  <pageSetup scale="64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6"/>
  <sheetViews>
    <sheetView workbookViewId="0">
      <selection activeCell="H21" sqref="H21"/>
    </sheetView>
  </sheetViews>
  <sheetFormatPr defaultRowHeight="15" x14ac:dyDescent="0.25"/>
  <cols>
    <col min="2" max="2" width="22.7109375" bestFit="1" customWidth="1"/>
  </cols>
  <sheetData>
    <row r="1" spans="1:1" x14ac:dyDescent="0.25">
      <c r="A1" t="s">
        <v>44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73</v>
      </c>
    </row>
    <row r="5" spans="1:1" x14ac:dyDescent="0.25">
      <c r="A5" t="s">
        <v>68</v>
      </c>
    </row>
    <row r="6" spans="1:1" ht="17.25" x14ac:dyDescent="0.25"/>
  </sheetData>
  <customSheetViews>
    <customSheetView guid="{4EDCAC31-9BFE-4768-A400-95D3E04BF32F}">
      <selection sqref="A1:A4"/>
      <pageMargins left="0.7" right="0.7" top="0.75" bottom="0.75" header="0.3" footer="0.3"/>
    </customSheetView>
    <customSheetView guid="{372373B4-C847-4D71-9BF8-8FCB00DDCF3B}">
      <selection sqref="A1:A4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Pre-FDP_template</vt:lpstr>
      <vt:lpstr>Pre-FDP_example</vt:lpstr>
      <vt:lpstr>FDP_single_template</vt:lpstr>
      <vt:lpstr>FDP_single_example</vt:lpstr>
      <vt:lpstr>FDP_combination_template</vt:lpstr>
      <vt:lpstr>FDP_combination_example</vt:lpstr>
      <vt:lpstr>Lists</vt:lpstr>
      <vt:lpstr>PHASE</vt:lpstr>
      <vt:lpstr>FDP_single_template!Print_Area</vt:lpstr>
    </vt:vector>
  </TitlesOfParts>
  <Company>State of Connecticut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Mahoney, Kevin M.</dc:creator>
  <cp:lastModifiedBy>Tellier, Ronald C</cp:lastModifiedBy>
  <cp:lastPrinted>2019-05-08T17:18:00Z</cp:lastPrinted>
  <dcterms:created xsi:type="dcterms:W3CDTF">2017-11-09T17:50:14Z</dcterms:created>
  <dcterms:modified xsi:type="dcterms:W3CDTF">2019-05-14T14:40:17Z</dcterms:modified>
</cp:coreProperties>
</file>