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Grants\1. School Security Grant Program\2018 School Security\Application Docuemnts\Final\"/>
    </mc:Choice>
  </mc:AlternateContent>
  <bookViews>
    <workbookView xWindow="240" yWindow="45" windowWidth="18105" windowHeight="11505" activeTab="3"/>
  </bookViews>
  <sheets>
    <sheet name="Instructions" sheetId="2" r:id="rId1"/>
    <sheet name="Reimbursment Percentage" sheetId="3" r:id="rId2"/>
    <sheet name="Project Categories" sheetId="7" state="hidden" r:id="rId3"/>
    <sheet name="Budget Sheets" sheetId="1" r:id="rId4"/>
    <sheet name="Sheet2" sheetId="6" state="hidden" r:id="rId5"/>
    <sheet name="Rollup" sheetId="4" state="hidden" r:id="rId6"/>
  </sheets>
  <definedNames>
    <definedName name="list">'Budget Sheets'!$I$7:$I$8</definedName>
    <definedName name="_xlnm.Print_Area" localSheetId="3">'Budget Sheets'!$A$1:$G$340</definedName>
    <definedName name="_xlnm.Print_Area" localSheetId="0">Instructions!$A$1:$Q$14</definedName>
  </definedNames>
  <calcPr calcId="152511"/>
</workbook>
</file>

<file path=xl/calcChain.xml><?xml version="1.0" encoding="utf-8"?>
<calcChain xmlns="http://schemas.openxmlformats.org/spreadsheetml/2006/main">
  <c r="N4" i="1" l="1"/>
  <c r="J4" i="1"/>
  <c r="Y12" i="1" l="1"/>
  <c r="Y17" i="1"/>
  <c r="Y16" i="1"/>
  <c r="Y15" i="1"/>
  <c r="Y14" i="1"/>
  <c r="Y11" i="1"/>
  <c r="Y10" i="1"/>
  <c r="Y9" i="1"/>
  <c r="Y8" i="1"/>
  <c r="Y7" i="1"/>
  <c r="Y6" i="1"/>
  <c r="Y5" i="1"/>
  <c r="Y4" i="1"/>
  <c r="Y13" i="1"/>
  <c r="Y18" i="1" l="1"/>
  <c r="F339" i="1"/>
  <c r="F338" i="1"/>
  <c r="F337" i="1"/>
  <c r="F336" i="1"/>
  <c r="F335" i="1"/>
  <c r="F334" i="1"/>
  <c r="F315" i="1"/>
  <c r="F314" i="1"/>
  <c r="F313" i="1"/>
  <c r="F312" i="1"/>
  <c r="F311" i="1"/>
  <c r="F310" i="1"/>
  <c r="F291" i="1"/>
  <c r="F290" i="1"/>
  <c r="F289" i="1"/>
  <c r="F288" i="1"/>
  <c r="F287" i="1"/>
  <c r="F286" i="1"/>
  <c r="F267" i="1"/>
  <c r="F266" i="1"/>
  <c r="F265" i="1"/>
  <c r="F264" i="1"/>
  <c r="F263" i="1"/>
  <c r="F262" i="1"/>
  <c r="F243" i="1"/>
  <c r="F242" i="1"/>
  <c r="F241" i="1"/>
  <c r="F240" i="1"/>
  <c r="F239" i="1"/>
  <c r="F238" i="1"/>
  <c r="F219" i="1"/>
  <c r="F218" i="1"/>
  <c r="F217" i="1"/>
  <c r="F216" i="1"/>
  <c r="F215" i="1"/>
  <c r="F214" i="1"/>
  <c r="F195" i="1"/>
  <c r="F194" i="1"/>
  <c r="F193" i="1"/>
  <c r="F192" i="1"/>
  <c r="F191" i="1"/>
  <c r="F190" i="1"/>
  <c r="F171" i="1"/>
  <c r="F170" i="1"/>
  <c r="F169" i="1"/>
  <c r="F168" i="1"/>
  <c r="F167" i="1"/>
  <c r="F166" i="1"/>
  <c r="F147" i="1"/>
  <c r="F146" i="1"/>
  <c r="F145" i="1"/>
  <c r="F144" i="1"/>
  <c r="F143" i="1"/>
  <c r="F142" i="1"/>
  <c r="F123" i="1"/>
  <c r="F122" i="1"/>
  <c r="F121" i="1"/>
  <c r="F120" i="1"/>
  <c r="F119" i="1"/>
  <c r="F118" i="1"/>
  <c r="F99" i="1"/>
  <c r="F98" i="1"/>
  <c r="F97" i="1"/>
  <c r="F96" i="1"/>
  <c r="F95" i="1"/>
  <c r="F94" i="1"/>
  <c r="F75" i="1"/>
  <c r="F74" i="1"/>
  <c r="F73" i="1"/>
  <c r="F72" i="1"/>
  <c r="F71" i="1"/>
  <c r="F70" i="1"/>
  <c r="F51" i="1"/>
  <c r="F50" i="1"/>
  <c r="F49" i="1"/>
  <c r="F48" i="1"/>
  <c r="F47" i="1"/>
  <c r="F46" i="1"/>
  <c r="F331" i="1"/>
  <c r="F332" i="1"/>
  <c r="F284" i="1"/>
  <c r="F260" i="1"/>
  <c r="F188" i="1"/>
  <c r="F164" i="1"/>
  <c r="F140" i="1"/>
  <c r="F116" i="1"/>
  <c r="F92" i="1"/>
  <c r="F68" i="1"/>
  <c r="F44" i="1"/>
  <c r="F212" i="1"/>
  <c r="F236" i="1"/>
  <c r="F23" i="1"/>
  <c r="F24" i="1"/>
  <c r="F25" i="1"/>
  <c r="F26" i="1"/>
  <c r="F27" i="1"/>
  <c r="F22" i="1"/>
  <c r="F20" i="1"/>
  <c r="F307" i="1"/>
  <c r="F308" i="1"/>
  <c r="G28" i="1" l="1"/>
  <c r="F330" i="1"/>
  <c r="F329" i="1"/>
  <c r="F328" i="1"/>
  <c r="F327" i="1"/>
  <c r="F326" i="1"/>
  <c r="F325" i="1"/>
  <c r="F324" i="1"/>
  <c r="F323" i="1"/>
  <c r="F306" i="1"/>
  <c r="F305" i="1"/>
  <c r="F304" i="1"/>
  <c r="F303" i="1"/>
  <c r="F302" i="1"/>
  <c r="F301" i="1"/>
  <c r="F300" i="1"/>
  <c r="F299" i="1"/>
  <c r="F283" i="1"/>
  <c r="F282" i="1"/>
  <c r="F281" i="1"/>
  <c r="F280" i="1"/>
  <c r="F279" i="1"/>
  <c r="F278" i="1"/>
  <c r="F277" i="1"/>
  <c r="F276" i="1"/>
  <c r="F275" i="1"/>
  <c r="F259" i="1"/>
  <c r="F258" i="1"/>
  <c r="F257" i="1"/>
  <c r="F256" i="1"/>
  <c r="F255" i="1"/>
  <c r="F254" i="1"/>
  <c r="F253" i="1"/>
  <c r="F252" i="1"/>
  <c r="F251" i="1"/>
  <c r="F235" i="1"/>
  <c r="F234" i="1"/>
  <c r="F233" i="1"/>
  <c r="F232" i="1"/>
  <c r="F231" i="1"/>
  <c r="F230" i="1"/>
  <c r="F229" i="1"/>
  <c r="F228" i="1"/>
  <c r="F227" i="1"/>
  <c r="F211" i="1"/>
  <c r="F210" i="1"/>
  <c r="F209" i="1"/>
  <c r="F208" i="1"/>
  <c r="F207" i="1"/>
  <c r="F206" i="1"/>
  <c r="F205" i="1"/>
  <c r="F204" i="1"/>
  <c r="F203" i="1"/>
  <c r="F187" i="1"/>
  <c r="F186" i="1"/>
  <c r="F185" i="1"/>
  <c r="F184" i="1"/>
  <c r="F183" i="1"/>
  <c r="F182" i="1"/>
  <c r="F181" i="1"/>
  <c r="F180" i="1"/>
  <c r="F179" i="1"/>
  <c r="F163" i="1"/>
  <c r="F162" i="1"/>
  <c r="F161" i="1"/>
  <c r="F160" i="1"/>
  <c r="F159" i="1"/>
  <c r="F158" i="1"/>
  <c r="F157" i="1"/>
  <c r="F156" i="1"/>
  <c r="F155" i="1"/>
  <c r="F139" i="1"/>
  <c r="F138" i="1"/>
  <c r="F137" i="1"/>
  <c r="F136" i="1"/>
  <c r="F135" i="1"/>
  <c r="F134" i="1"/>
  <c r="F133" i="1"/>
  <c r="F132" i="1"/>
  <c r="F131" i="1"/>
  <c r="F115" i="1"/>
  <c r="F114" i="1"/>
  <c r="F113" i="1"/>
  <c r="F112" i="1"/>
  <c r="F111" i="1"/>
  <c r="F110" i="1"/>
  <c r="F109" i="1"/>
  <c r="F108" i="1"/>
  <c r="F107" i="1"/>
  <c r="F91" i="1"/>
  <c r="F90" i="1"/>
  <c r="F89" i="1"/>
  <c r="F88" i="1"/>
  <c r="F87" i="1"/>
  <c r="F86" i="1"/>
  <c r="F85" i="1"/>
  <c r="F84" i="1"/>
  <c r="F83" i="1"/>
  <c r="F67" i="1"/>
  <c r="F66" i="1"/>
  <c r="F65" i="1"/>
  <c r="F64" i="1"/>
  <c r="F63" i="1"/>
  <c r="F62" i="1"/>
  <c r="F61" i="1"/>
  <c r="F60" i="1"/>
  <c r="F59" i="1"/>
  <c r="F43" i="1"/>
  <c r="F42" i="1"/>
  <c r="F41" i="1"/>
  <c r="F40" i="1"/>
  <c r="F39" i="1"/>
  <c r="F38" i="1"/>
  <c r="F37" i="1"/>
  <c r="F36" i="1"/>
  <c r="F35" i="1"/>
  <c r="I5" i="1"/>
  <c r="I6" i="1"/>
  <c r="I7" i="1"/>
  <c r="I8" i="1"/>
  <c r="I9" i="1"/>
  <c r="I10" i="1"/>
  <c r="I11" i="1"/>
  <c r="I12" i="1"/>
  <c r="I13" i="1"/>
  <c r="I14" i="1"/>
  <c r="I15" i="1"/>
  <c r="I16" i="1"/>
  <c r="I17" i="1"/>
  <c r="I4" i="1"/>
  <c r="N17" i="1"/>
  <c r="J17" i="1"/>
  <c r="N16" i="1"/>
  <c r="J16" i="1"/>
  <c r="N15" i="1"/>
  <c r="J15" i="1"/>
  <c r="N14" i="1"/>
  <c r="J14" i="1"/>
  <c r="N13" i="1"/>
  <c r="J13" i="1"/>
  <c r="N12" i="1"/>
  <c r="J12" i="1"/>
  <c r="N11" i="1"/>
  <c r="J11" i="1"/>
  <c r="N10" i="1"/>
  <c r="J10" i="1"/>
  <c r="N9" i="1"/>
  <c r="J9" i="1"/>
  <c r="N8" i="1"/>
  <c r="J8" i="1"/>
  <c r="N7" i="1"/>
  <c r="J7" i="1"/>
  <c r="N6" i="1"/>
  <c r="J6" i="1"/>
  <c r="N5" i="1"/>
  <c r="J5" i="1"/>
  <c r="F12" i="1"/>
  <c r="F13" i="1"/>
  <c r="F14" i="1"/>
  <c r="F15" i="1"/>
  <c r="F16" i="1"/>
  <c r="F17" i="1"/>
  <c r="F18" i="1"/>
  <c r="F19" i="1"/>
  <c r="F11" i="1"/>
  <c r="O4" i="1" l="1"/>
  <c r="R17" i="1"/>
  <c r="T17" i="1"/>
  <c r="V17" i="1"/>
  <c r="S17" i="1"/>
  <c r="U17" i="1"/>
  <c r="W17" i="1"/>
  <c r="P17" i="1"/>
  <c r="X17" i="1"/>
  <c r="Q17" i="1"/>
  <c r="O17" i="1"/>
  <c r="R16" i="1"/>
  <c r="O16" i="1"/>
  <c r="S16" i="1"/>
  <c r="V16" i="1"/>
  <c r="P16" i="1"/>
  <c r="Q16" i="1"/>
  <c r="T16" i="1"/>
  <c r="U16" i="1"/>
  <c r="W16" i="1"/>
  <c r="X16" i="1"/>
  <c r="R15" i="1"/>
  <c r="O15" i="1"/>
  <c r="T15" i="1"/>
  <c r="S15" i="1"/>
  <c r="V15" i="1"/>
  <c r="W15" i="1"/>
  <c r="P15" i="1"/>
  <c r="X15" i="1"/>
  <c r="Q15" i="1"/>
  <c r="U15" i="1"/>
  <c r="R14" i="1"/>
  <c r="S14" i="1"/>
  <c r="T14" i="1"/>
  <c r="V14" i="1"/>
  <c r="P14" i="1"/>
  <c r="U14" i="1"/>
  <c r="W14" i="1"/>
  <c r="X14" i="1"/>
  <c r="Q14" i="1"/>
  <c r="O14" i="1"/>
  <c r="R13" i="1"/>
  <c r="P13" i="1"/>
  <c r="Q13" i="1"/>
  <c r="S13" i="1"/>
  <c r="W13" i="1"/>
  <c r="T13" i="1"/>
  <c r="U13" i="1"/>
  <c r="V13" i="1"/>
  <c r="O13" i="1"/>
  <c r="X13" i="1"/>
  <c r="R12" i="1"/>
  <c r="V12" i="1"/>
  <c r="P12" i="1"/>
  <c r="Q12" i="1"/>
  <c r="S12" i="1"/>
  <c r="U12" i="1"/>
  <c r="X12" i="1"/>
  <c r="O12" i="1"/>
  <c r="T12" i="1"/>
  <c r="W12" i="1"/>
  <c r="R11" i="1"/>
  <c r="S11" i="1"/>
  <c r="O11" i="1"/>
  <c r="Z11" i="1" s="1"/>
  <c r="Q11" i="1"/>
  <c r="T11" i="1"/>
  <c r="U11" i="1"/>
  <c r="P11" i="1"/>
  <c r="V11" i="1"/>
  <c r="W11" i="1"/>
  <c r="X11" i="1"/>
  <c r="R10" i="1"/>
  <c r="V10" i="1"/>
  <c r="X10" i="1"/>
  <c r="S10" i="1"/>
  <c r="O10" i="1"/>
  <c r="P10" i="1"/>
  <c r="T10" i="1"/>
  <c r="U10" i="1"/>
  <c r="W10" i="1"/>
  <c r="Q10" i="1"/>
  <c r="R9" i="1"/>
  <c r="W9" i="1"/>
  <c r="X9" i="1"/>
  <c r="S9" i="1"/>
  <c r="V9" i="1"/>
  <c r="P9" i="1"/>
  <c r="T9" i="1"/>
  <c r="U9" i="1"/>
  <c r="O9" i="1"/>
  <c r="Q9" i="1"/>
  <c r="R8" i="1"/>
  <c r="T8" i="1"/>
  <c r="V8" i="1"/>
  <c r="S8" i="1"/>
  <c r="U8" i="1"/>
  <c r="W8" i="1"/>
  <c r="P8" i="1"/>
  <c r="X8" i="1"/>
  <c r="Q8" i="1"/>
  <c r="O8" i="1"/>
  <c r="R7" i="1"/>
  <c r="T7" i="1"/>
  <c r="U7" i="1"/>
  <c r="Q7" i="1"/>
  <c r="S7" i="1"/>
  <c r="O7" i="1"/>
  <c r="V7" i="1"/>
  <c r="W7" i="1"/>
  <c r="P7" i="1"/>
  <c r="X7" i="1"/>
  <c r="R6" i="1"/>
  <c r="U6" i="1"/>
  <c r="X6" i="1"/>
  <c r="Q6" i="1"/>
  <c r="S6" i="1"/>
  <c r="V6" i="1"/>
  <c r="W6" i="1"/>
  <c r="T6" i="1"/>
  <c r="O6" i="1"/>
  <c r="P6" i="1"/>
  <c r="R5" i="1"/>
  <c r="S5" i="1"/>
  <c r="T5" i="1"/>
  <c r="V5" i="1"/>
  <c r="P5" i="1"/>
  <c r="Q5" i="1"/>
  <c r="U5" i="1"/>
  <c r="W5" i="1"/>
  <c r="O5" i="1"/>
  <c r="X5" i="1"/>
  <c r="Q4" i="1"/>
  <c r="V4" i="1"/>
  <c r="P4" i="1"/>
  <c r="R4" i="1"/>
  <c r="T4" i="1"/>
  <c r="U4" i="1"/>
  <c r="W4" i="1"/>
  <c r="X4" i="1"/>
  <c r="S4" i="1"/>
  <c r="G3" i="4"/>
  <c r="H3" i="4"/>
  <c r="G2" i="4"/>
  <c r="I3" i="4"/>
  <c r="M2" i="4"/>
  <c r="J3" i="4"/>
  <c r="L2" i="4"/>
  <c r="K3" i="4"/>
  <c r="K2" i="4"/>
  <c r="J2" i="4"/>
  <c r="M3" i="4"/>
  <c r="H2" i="4"/>
  <c r="L3" i="4"/>
  <c r="I2" i="4"/>
  <c r="F15" i="4"/>
  <c r="F14" i="4"/>
  <c r="F13" i="4"/>
  <c r="F12" i="4"/>
  <c r="F11" i="4"/>
  <c r="F10" i="4"/>
  <c r="F9" i="4"/>
  <c r="F8" i="4"/>
  <c r="F7" i="4"/>
  <c r="F6" i="4"/>
  <c r="F5" i="4"/>
  <c r="F4" i="4"/>
  <c r="G340" i="1"/>
  <c r="B320" i="1" s="1"/>
  <c r="B321" i="1" s="1"/>
  <c r="E321" i="1" s="1"/>
  <c r="G316" i="1"/>
  <c r="G292" i="1"/>
  <c r="G268" i="1"/>
  <c r="G244" i="1"/>
  <c r="G220" i="1"/>
  <c r="B200" i="1" s="1"/>
  <c r="B201" i="1" s="1"/>
  <c r="E201" i="1" s="1"/>
  <c r="G196" i="1"/>
  <c r="B176" i="1" s="1"/>
  <c r="B177" i="1" s="1"/>
  <c r="E177" i="1" s="1"/>
  <c r="G172" i="1"/>
  <c r="B152" i="1" s="1"/>
  <c r="G148" i="1"/>
  <c r="B128" i="1" s="1"/>
  <c r="B129" i="1" s="1"/>
  <c r="E129" i="1" s="1"/>
  <c r="G124" i="1"/>
  <c r="G100" i="1"/>
  <c r="B80" i="1" s="1"/>
  <c r="B81" i="1" s="1"/>
  <c r="E81" i="1" s="1"/>
  <c r="G76" i="1"/>
  <c r="A15" i="4"/>
  <c r="B15" i="4"/>
  <c r="B14" i="4"/>
  <c r="B13" i="4"/>
  <c r="B12" i="4"/>
  <c r="A12" i="4"/>
  <c r="A13" i="4"/>
  <c r="A14" i="4"/>
  <c r="B11" i="4"/>
  <c r="B10" i="4"/>
  <c r="B9" i="4"/>
  <c r="B8" i="4"/>
  <c r="B7" i="4"/>
  <c r="B6" i="4"/>
  <c r="B5" i="4"/>
  <c r="B4" i="4"/>
  <c r="F3" i="4"/>
  <c r="G52" i="1"/>
  <c r="C3" i="4"/>
  <c r="B3" i="4"/>
  <c r="A3" i="4"/>
  <c r="A4" i="4"/>
  <c r="A5" i="4"/>
  <c r="A6" i="4"/>
  <c r="A7" i="4"/>
  <c r="A8" i="4"/>
  <c r="A9" i="4"/>
  <c r="A10" i="4"/>
  <c r="A11" i="4"/>
  <c r="A2" i="4"/>
  <c r="F2" i="4"/>
  <c r="B8" i="1"/>
  <c r="K4" i="1" s="1"/>
  <c r="Z17" i="1" l="1"/>
  <c r="B296" i="1"/>
  <c r="B297" i="1" s="1"/>
  <c r="E297" i="1" s="1"/>
  <c r="Z16" i="1"/>
  <c r="Z15" i="1"/>
  <c r="B272" i="1"/>
  <c r="B273" i="1" s="1"/>
  <c r="E273" i="1" s="1"/>
  <c r="B248" i="1"/>
  <c r="Z14" i="1"/>
  <c r="B224" i="1"/>
  <c r="B225" i="1" s="1"/>
  <c r="E225" i="1" s="1"/>
  <c r="Z13" i="1"/>
  <c r="Z12" i="1"/>
  <c r="B153" i="1"/>
  <c r="E153" i="1" s="1"/>
  <c r="Z10" i="1"/>
  <c r="Z9" i="1"/>
  <c r="Z8" i="1"/>
  <c r="K8" i="1"/>
  <c r="B104" i="1"/>
  <c r="B105" i="1" s="1"/>
  <c r="E105" i="1" s="1"/>
  <c r="Z7" i="1"/>
  <c r="B56" i="1"/>
  <c r="B57" i="1" s="1"/>
  <c r="E57" i="1" s="1"/>
  <c r="Z6" i="1"/>
  <c r="B32" i="1"/>
  <c r="B33" i="1" s="1"/>
  <c r="E33" i="1" s="1"/>
  <c r="Z5" i="1"/>
  <c r="T18" i="1"/>
  <c r="X18" i="1"/>
  <c r="S18" i="1"/>
  <c r="O18" i="1"/>
  <c r="Q18" i="1"/>
  <c r="W18" i="1"/>
  <c r="P18" i="1"/>
  <c r="V18" i="1"/>
  <c r="R18" i="1"/>
  <c r="U18" i="1"/>
  <c r="Z4" i="1"/>
  <c r="C15" i="4"/>
  <c r="K17" i="1"/>
  <c r="L17" i="1"/>
  <c r="L12" i="1"/>
  <c r="K12" i="1"/>
  <c r="K11" i="1"/>
  <c r="C8" i="4"/>
  <c r="K10" i="1"/>
  <c r="C7" i="4"/>
  <c r="K9" i="1"/>
  <c r="C5" i="4"/>
  <c r="K7" i="1"/>
  <c r="D15" i="4"/>
  <c r="C10" i="4"/>
  <c r="C13" i="4"/>
  <c r="B9" i="1"/>
  <c r="L4" i="1" s="1"/>
  <c r="C2" i="4"/>
  <c r="C4" i="4"/>
  <c r="C9" i="4"/>
  <c r="C6" i="4"/>
  <c r="C14" i="4" l="1"/>
  <c r="K16" i="1"/>
  <c r="K15" i="1"/>
  <c r="B249" i="1"/>
  <c r="L14" i="1" s="1"/>
  <c r="E249" i="1"/>
  <c r="C12" i="4"/>
  <c r="K14" i="1"/>
  <c r="K13" i="1"/>
  <c r="C11" i="4"/>
  <c r="L10" i="1"/>
  <c r="L8" i="1"/>
  <c r="K6" i="1"/>
  <c r="L6" i="1"/>
  <c r="B2" i="1"/>
  <c r="K5" i="1"/>
  <c r="AA17" i="1"/>
  <c r="Z18" i="1"/>
  <c r="D6" i="4"/>
  <c r="E6" i="4"/>
  <c r="E10" i="4"/>
  <c r="D10" i="4"/>
  <c r="E9" i="1"/>
  <c r="M4" i="1" s="1"/>
  <c r="E15" i="4"/>
  <c r="M17" i="1"/>
  <c r="D14" i="4"/>
  <c r="L16" i="1"/>
  <c r="D13" i="4"/>
  <c r="L15" i="1"/>
  <c r="D12" i="4"/>
  <c r="D11" i="4"/>
  <c r="L13" i="1"/>
  <c r="E9" i="4"/>
  <c r="M11" i="1"/>
  <c r="D9" i="4"/>
  <c r="L11" i="1"/>
  <c r="D7" i="4"/>
  <c r="L9" i="1"/>
  <c r="D5" i="4"/>
  <c r="L7" i="1"/>
  <c r="D4" i="4"/>
  <c r="D3" i="4"/>
  <c r="L5" i="1"/>
  <c r="D8" i="4"/>
  <c r="M5" i="1"/>
  <c r="D2" i="4"/>
  <c r="K18" i="1" l="1"/>
  <c r="E2" i="1"/>
  <c r="L18" i="1"/>
  <c r="M8" i="1"/>
  <c r="M12" i="1"/>
  <c r="E2" i="4"/>
  <c r="E14" i="4"/>
  <c r="M16" i="1"/>
  <c r="G2" i="1"/>
  <c r="E13" i="4"/>
  <c r="M15" i="1"/>
  <c r="E12" i="4"/>
  <c r="M14" i="1"/>
  <c r="E11" i="4"/>
  <c r="M13" i="1"/>
  <c r="E8" i="4"/>
  <c r="M10" i="1"/>
  <c r="E7" i="4"/>
  <c r="M9" i="1"/>
  <c r="E5" i="4"/>
  <c r="M7" i="1"/>
  <c r="E4" i="4"/>
  <c r="M6" i="1"/>
  <c r="E3" i="4"/>
  <c r="M18" i="1" l="1"/>
</calcChain>
</file>

<file path=xl/sharedStrings.xml><?xml version="1.0" encoding="utf-8"?>
<sst xmlns="http://schemas.openxmlformats.org/spreadsheetml/2006/main" count="294" uniqueCount="83">
  <si>
    <t>State</t>
  </si>
  <si>
    <t>Local:</t>
  </si>
  <si>
    <t>1. Initial Budgets</t>
  </si>
  <si>
    <t>School Name:</t>
  </si>
  <si>
    <t>School Address:</t>
  </si>
  <si>
    <t>Budget Total</t>
  </si>
  <si>
    <t>State Match</t>
  </si>
  <si>
    <t>Local Match</t>
  </si>
  <si>
    <t>Match Percentage</t>
  </si>
  <si>
    <t>Budget Line Item</t>
  </si>
  <si>
    <t>Category</t>
  </si>
  <si>
    <t>Total:</t>
  </si>
  <si>
    <t xml:space="preserve">Please enter your district information as outlined  at the top of the budget page. </t>
  </si>
  <si>
    <t>-</t>
  </si>
  <si>
    <t>Simtown High School</t>
  </si>
  <si>
    <t>Total Project Cost</t>
  </si>
  <si>
    <t>SCHOOL SECURITY BUDGET TOOL INSTRUCTIONS &amp; TIPS</t>
  </si>
  <si>
    <t>Public Schools</t>
  </si>
  <si>
    <t>RESC</t>
  </si>
  <si>
    <t>Privately Endowed High School Associated with town for 5+ years</t>
  </si>
  <si>
    <t>Non-Public Schools</t>
  </si>
  <si>
    <t>50/50 Match</t>
  </si>
  <si>
    <t>Regional School Districts</t>
  </si>
  <si>
    <t>State Vo-Tech</t>
  </si>
  <si>
    <t>School Type</t>
  </si>
  <si>
    <t>In the attached budget forms, fill in the cells highlighted in pink, the other cells will auto calculate.</t>
  </si>
  <si>
    <t>Total Project</t>
  </si>
  <si>
    <t>State Share</t>
  </si>
  <si>
    <t>Grantee</t>
  </si>
  <si>
    <t>School</t>
  </si>
  <si>
    <t>Allowable Items</t>
  </si>
  <si>
    <t>A.</t>
  </si>
  <si>
    <t>B.</t>
  </si>
  <si>
    <t xml:space="preserve">C. </t>
  </si>
  <si>
    <t xml:space="preserve">D. </t>
  </si>
  <si>
    <t xml:space="preserve">E. </t>
  </si>
  <si>
    <t xml:space="preserve">F. </t>
  </si>
  <si>
    <t xml:space="preserve">G. </t>
  </si>
  <si>
    <t xml:space="preserve">J. </t>
  </si>
  <si>
    <t>Real Time Interoperable Communications</t>
  </si>
  <si>
    <t>Portable Entrance Security Devices</t>
  </si>
  <si>
    <t>Other</t>
  </si>
  <si>
    <t>I.</t>
  </si>
  <si>
    <t>J.</t>
  </si>
  <si>
    <t>Penetration Resistant Vestibule</t>
  </si>
  <si>
    <t>E.</t>
  </si>
  <si>
    <t>F.</t>
  </si>
  <si>
    <t>G.</t>
  </si>
  <si>
    <t>Multimedia Sharing Infrastructure</t>
  </si>
  <si>
    <t>Cameras (Surveillance)</t>
  </si>
  <si>
    <t>Portable  Entrance Security Devices</t>
  </si>
  <si>
    <t>H</t>
  </si>
  <si>
    <t>H.</t>
  </si>
  <si>
    <t>Total</t>
  </si>
  <si>
    <t>Alarm System</t>
  </si>
  <si>
    <t>Grantee:</t>
  </si>
  <si>
    <t>Total Grantee Budget:</t>
  </si>
  <si>
    <t>Cat.</t>
  </si>
  <si>
    <t>Description</t>
  </si>
  <si>
    <t>Windows (Ballistic Glass and Window Film)</t>
  </si>
  <si>
    <t>Items</t>
  </si>
  <si>
    <t>Alarm System (Panic, Door)</t>
  </si>
  <si>
    <t>This category includes panic alarms</t>
  </si>
  <si>
    <t>Access Control</t>
  </si>
  <si>
    <t>K.</t>
  </si>
  <si>
    <t xml:space="preserve">Access Control System </t>
  </si>
  <si>
    <t>Includes installation of an access control system</t>
  </si>
  <si>
    <t>Doors &amp; Locks</t>
  </si>
  <si>
    <t>Doors, Locks</t>
  </si>
  <si>
    <t>Other Projects- (Allowability to be determined by DEMHS-Please list SSIC Standards)</t>
  </si>
  <si>
    <r>
      <t xml:space="preserve">Fill out a </t>
    </r>
    <r>
      <rPr>
        <b/>
        <u/>
        <sz val="12"/>
        <color theme="1"/>
        <rFont val="Calibri"/>
        <family val="2"/>
        <scheme val="minor"/>
      </rPr>
      <t>Budget Block</t>
    </r>
    <r>
      <rPr>
        <sz val="12"/>
        <color theme="1"/>
        <rFont val="Calibri"/>
        <family val="2"/>
        <scheme val="minor"/>
      </rPr>
      <t xml:space="preserve"> for each school in which you are applying for. Determine your district match percentage as per Public Act 17-68 and enter that into the match percentage cell. If you need help determining your match percentage please click on the tab below for determining you match percentage.  Please enter your proposed budget into the pink cells in the budget blocks.  Select each line item from the dropdown list provided. If line items do not fit into the categories provided please list the project (high-level explanation i.e.. Fencing, Bollards, Entry Gate, Office Relocation) into the Other Section. If possible please provide the SSIC Infrastructure Standard that corresponds with the "other" project.
 </t>
    </r>
    <r>
      <rPr>
        <b/>
        <sz val="12"/>
        <color theme="1"/>
        <rFont val="Calibri"/>
        <family val="2"/>
        <scheme val="minor"/>
      </rPr>
      <t>DO NOT LIST OUT INDIVIDUAL PROJECT EXPENSES IN THE BUDGET TOOL, FURTHER EXPLANATION SHOULD BE PROVIDED IN THE PROJECT NARRATIVE.</t>
    </r>
  </si>
  <si>
    <t>Reimb. Percentage</t>
  </si>
  <si>
    <t>Determined  by the jurisdiction the school is located in using this the list in Section L of the Grant Application package.</t>
  </si>
  <si>
    <t>Determined by using the Special Reimbursement Percentage Form.</t>
  </si>
  <si>
    <t>100 % Funding (leave Reimbursement Percentage cell blank).</t>
  </si>
  <si>
    <t>Reimbursment Percentage</t>
  </si>
  <si>
    <r>
      <t xml:space="preserve">Submit your budget and Application package </t>
    </r>
    <r>
      <rPr>
        <b/>
        <u/>
        <sz val="12"/>
        <color theme="1"/>
        <rFont val="Calibri"/>
        <family val="2"/>
        <scheme val="minor"/>
      </rPr>
      <t>electronically</t>
    </r>
    <r>
      <rPr>
        <sz val="12"/>
        <color theme="1"/>
        <rFont val="Calibri"/>
        <family val="2"/>
        <scheme val="minor"/>
      </rPr>
      <t xml:space="preserve"> to </t>
    </r>
    <r>
      <rPr>
        <u/>
        <sz val="12"/>
        <color theme="1"/>
        <rFont val="Calibri"/>
        <family val="2"/>
        <scheme val="minor"/>
      </rPr>
      <t xml:space="preserve">schoolsecuritygrant@ct.gov </t>
    </r>
    <r>
      <rPr>
        <sz val="12"/>
        <color theme="1"/>
        <rFont val="Calibri"/>
        <family val="2"/>
        <scheme val="minor"/>
      </rPr>
      <t xml:space="preserve">and provide in hardcopy with your full application package to the following address by Monday, October 2, 2017 at 4:00 PM.       </t>
    </r>
    <r>
      <rPr>
        <b/>
        <sz val="12"/>
        <color theme="1"/>
        <rFont val="Calibri"/>
        <family val="2"/>
        <scheme val="minor"/>
      </rPr>
      <t xml:space="preserve">
Department of Emergency Services and Public Protection
ATTN: Grants Unit/School Security 
1111 Country Club Road, 
Middletown, Connecticut 06457</t>
    </r>
    <r>
      <rPr>
        <sz val="12"/>
        <color theme="1"/>
        <rFont val="Calibri"/>
        <family val="2"/>
        <scheme val="minor"/>
      </rPr>
      <t xml:space="preserve">                                       </t>
    </r>
  </si>
  <si>
    <t>Recived SSCGP Previously</t>
  </si>
  <si>
    <t>Yes</t>
  </si>
  <si>
    <t>Received Funding</t>
  </si>
  <si>
    <t>No</t>
  </si>
  <si>
    <r>
      <t xml:space="preserve">IF ADDITIONAL BUDGET BLOCKS ARE NEEDED PLEASE CONTACT US AT SCHOOLSECURITYGRANT@CT.GOV 
</t>
    </r>
    <r>
      <rPr>
        <b/>
        <i/>
        <u/>
        <sz val="18"/>
        <color rgb="FFFF0000"/>
        <rFont val="Calibri"/>
        <family val="2"/>
        <scheme val="minor"/>
      </rPr>
      <t>MANIPULATED SHEETS WILL BE RETURNED FOR CORRECTION</t>
    </r>
  </si>
  <si>
    <t>ROUND 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</si>
</sst>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sz val="11"/>
      <color theme="1"/>
      <name val="Calibri"/>
      <family val="2"/>
      <scheme val="minor"/>
    </font>
    <font>
      <sz val="12"/>
      <color theme="1"/>
      <name val="Calibri"/>
      <family val="2"/>
      <scheme val="minor"/>
    </font>
    <font>
      <sz val="36"/>
      <color theme="1"/>
      <name val="Calibri"/>
      <family val="2"/>
      <scheme val="minor"/>
    </font>
    <font>
      <b/>
      <sz val="12"/>
      <color theme="1"/>
      <name val="Calibri"/>
      <family val="2"/>
      <scheme val="minor"/>
    </font>
    <font>
      <b/>
      <u/>
      <sz val="12"/>
      <color theme="1"/>
      <name val="Calibri"/>
      <family val="2"/>
      <scheme val="minor"/>
    </font>
    <font>
      <b/>
      <sz val="16"/>
      <color theme="1"/>
      <name val="Calibri"/>
      <family val="2"/>
      <scheme val="minor"/>
    </font>
    <font>
      <b/>
      <sz val="20"/>
      <color theme="1"/>
      <name val="Calibri"/>
      <family val="2"/>
      <scheme val="minor"/>
    </font>
    <font>
      <u/>
      <sz val="12"/>
      <color theme="1"/>
      <name val="Calibri"/>
      <family val="2"/>
      <scheme val="minor"/>
    </font>
    <font>
      <sz val="16"/>
      <color theme="1"/>
      <name val="Calibri"/>
      <family val="2"/>
      <scheme val="minor"/>
    </font>
    <font>
      <b/>
      <sz val="11"/>
      <color theme="0"/>
      <name val="Calibri"/>
      <family val="2"/>
      <scheme val="minor"/>
    </font>
    <font>
      <b/>
      <sz val="16"/>
      <color theme="0"/>
      <name val="Calibri"/>
      <family val="2"/>
      <scheme val="minor"/>
    </font>
    <font>
      <u/>
      <sz val="11"/>
      <color theme="10"/>
      <name val="Calibri"/>
      <family val="2"/>
      <scheme val="minor"/>
    </font>
    <font>
      <b/>
      <u/>
      <sz val="11"/>
      <color theme="0"/>
      <name val="Calibri"/>
      <family val="2"/>
      <scheme val="minor"/>
    </font>
    <font>
      <b/>
      <u/>
      <sz val="18"/>
      <color rgb="FFFF0000"/>
      <name val="Calibri"/>
      <family val="2"/>
      <scheme val="minor"/>
    </font>
    <font>
      <b/>
      <i/>
      <u/>
      <sz val="18"/>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3" tint="-0.249977111117893"/>
        <bgColor indexed="64"/>
      </patternFill>
    </fill>
  </fills>
  <borders count="6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theme="6"/>
      </bottom>
      <diagonal/>
    </border>
    <border>
      <left style="thick">
        <color theme="8"/>
      </left>
      <right/>
      <top style="thick">
        <color theme="8"/>
      </top>
      <bottom style="medium">
        <color indexed="64"/>
      </bottom>
      <diagonal/>
    </border>
    <border>
      <left/>
      <right/>
      <top style="thick">
        <color theme="8"/>
      </top>
      <bottom style="medium">
        <color indexed="64"/>
      </bottom>
      <diagonal/>
    </border>
    <border>
      <left/>
      <right style="thick">
        <color theme="8"/>
      </right>
      <top style="thick">
        <color theme="8"/>
      </top>
      <bottom style="medium">
        <color indexed="64"/>
      </bottom>
      <diagonal/>
    </border>
    <border>
      <left style="thick">
        <color theme="8"/>
      </left>
      <right style="medium">
        <color indexed="64"/>
      </right>
      <top style="medium">
        <color indexed="64"/>
      </top>
      <bottom style="medium">
        <color indexed="64"/>
      </bottom>
      <diagonal/>
    </border>
    <border>
      <left/>
      <right style="thick">
        <color theme="8"/>
      </right>
      <top style="medium">
        <color indexed="64"/>
      </top>
      <bottom style="medium">
        <color indexed="64"/>
      </bottom>
      <diagonal/>
    </border>
    <border>
      <left style="thin">
        <color indexed="64"/>
      </left>
      <right style="thick">
        <color theme="8"/>
      </right>
      <top style="thin">
        <color indexed="64"/>
      </top>
      <bottom style="thin">
        <color indexed="64"/>
      </bottom>
      <diagonal/>
    </border>
    <border>
      <left style="thick">
        <color theme="8"/>
      </left>
      <right/>
      <top style="medium">
        <color indexed="64"/>
      </top>
      <bottom/>
      <diagonal/>
    </border>
    <border>
      <left/>
      <right style="thick">
        <color theme="8"/>
      </right>
      <top/>
      <bottom/>
      <diagonal/>
    </border>
    <border>
      <left style="thick">
        <color theme="8"/>
      </left>
      <right style="thin">
        <color indexed="64"/>
      </right>
      <top style="thin">
        <color indexed="64"/>
      </top>
      <bottom style="thin">
        <color indexed="64"/>
      </bottom>
      <diagonal/>
    </border>
    <border>
      <left style="thick">
        <color theme="8"/>
      </left>
      <right/>
      <top style="thin">
        <color indexed="64"/>
      </top>
      <bottom style="thick">
        <color theme="8"/>
      </bottom>
      <diagonal/>
    </border>
    <border>
      <left/>
      <right/>
      <top style="thin">
        <color indexed="64"/>
      </top>
      <bottom style="thick">
        <color theme="8"/>
      </bottom>
      <diagonal/>
    </border>
    <border>
      <left/>
      <right style="thin">
        <color indexed="64"/>
      </right>
      <top style="thin">
        <color indexed="64"/>
      </top>
      <bottom style="thick">
        <color theme="8"/>
      </bottom>
      <diagonal/>
    </border>
    <border>
      <left style="thin">
        <color indexed="64"/>
      </left>
      <right/>
      <top style="thin">
        <color indexed="64"/>
      </top>
      <bottom style="thick">
        <color theme="8"/>
      </bottom>
      <diagonal/>
    </border>
    <border>
      <left style="thin">
        <color indexed="64"/>
      </left>
      <right style="thick">
        <color theme="8"/>
      </right>
      <top style="thin">
        <color indexed="64"/>
      </top>
      <bottom style="thick">
        <color theme="8"/>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
      <left style="thick">
        <color theme="8"/>
      </left>
      <right style="medium">
        <color indexed="64"/>
      </right>
      <top style="thick">
        <color theme="8"/>
      </top>
      <bottom/>
      <diagonal/>
    </border>
    <border>
      <left style="medium">
        <color indexed="64"/>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style="medium">
        <color indexed="64"/>
      </top>
      <bottom style="medium">
        <color indexed="64"/>
      </bottom>
      <diagonal/>
    </border>
    <border>
      <left style="medium">
        <color indexed="64"/>
      </left>
      <right style="thick">
        <color theme="8"/>
      </right>
      <top style="medium">
        <color indexed="64"/>
      </top>
      <bottom style="medium">
        <color indexed="64"/>
      </bottom>
      <diagonal/>
    </border>
    <border>
      <left style="thick">
        <color theme="8"/>
      </left>
      <right/>
      <top/>
      <bottom/>
      <diagonal/>
    </border>
    <border>
      <left style="thick">
        <color theme="1"/>
      </left>
      <right style="thick">
        <color theme="1"/>
      </right>
      <top style="thick">
        <color theme="1"/>
      </top>
      <bottom style="thick">
        <color theme="1"/>
      </bottom>
      <diagonal/>
    </border>
    <border>
      <left style="thick">
        <color theme="1"/>
      </left>
      <right/>
      <top style="thick">
        <color theme="1"/>
      </top>
      <bottom/>
      <diagonal/>
    </border>
    <border>
      <left/>
      <right style="thick">
        <color theme="1"/>
      </right>
      <top style="thick">
        <color theme="1"/>
      </top>
      <bottom/>
      <diagonal/>
    </border>
    <border>
      <left style="thick">
        <color theme="1"/>
      </left>
      <right/>
      <top/>
      <bottom style="thick">
        <color theme="1"/>
      </bottom>
      <diagonal/>
    </border>
    <border>
      <left/>
      <right style="thick">
        <color theme="1"/>
      </right>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ck">
        <color theme="1"/>
      </right>
      <top style="medium">
        <color indexed="64"/>
      </top>
      <bottom style="thick">
        <color theme="1"/>
      </bottom>
      <diagonal/>
    </border>
    <border>
      <left style="thick">
        <color theme="1"/>
      </left>
      <right style="thick">
        <color theme="1"/>
      </right>
      <top style="medium">
        <color indexed="64"/>
      </top>
      <bottom style="thick">
        <color theme="1"/>
      </bottom>
      <diagonal/>
    </border>
    <border>
      <left style="thick">
        <color theme="1"/>
      </left>
      <right style="medium">
        <color indexed="64"/>
      </right>
      <top style="medium">
        <color indexed="64"/>
      </top>
      <bottom style="thick">
        <color theme="1"/>
      </bottom>
      <diagonal/>
    </border>
    <border>
      <left style="medium">
        <color indexed="64"/>
      </left>
      <right style="thick">
        <color theme="1"/>
      </right>
      <top style="thick">
        <color theme="1"/>
      </top>
      <bottom style="thick">
        <color theme="1"/>
      </bottom>
      <diagonal/>
    </border>
    <border>
      <left style="thick">
        <color theme="1"/>
      </left>
      <right style="medium">
        <color indexed="64"/>
      </right>
      <top style="thick">
        <color theme="1"/>
      </top>
      <bottom style="thick">
        <color theme="1"/>
      </bottom>
      <diagonal/>
    </border>
    <border>
      <left style="medium">
        <color indexed="64"/>
      </left>
      <right style="thick">
        <color theme="1"/>
      </right>
      <top style="thick">
        <color theme="1"/>
      </top>
      <bottom style="medium">
        <color indexed="64"/>
      </bottom>
      <diagonal/>
    </border>
    <border>
      <left style="thick">
        <color theme="1"/>
      </left>
      <right style="thick">
        <color theme="1"/>
      </right>
      <top style="thick">
        <color theme="1"/>
      </top>
      <bottom style="medium">
        <color indexed="64"/>
      </bottom>
      <diagonal/>
    </border>
    <border>
      <left style="thick">
        <color theme="1"/>
      </left>
      <right style="medium">
        <color indexed="64"/>
      </right>
      <top style="thick">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theme="1"/>
      </bottom>
      <diagonal/>
    </border>
    <border>
      <left style="medium">
        <color indexed="64"/>
      </left>
      <right style="medium">
        <color indexed="64"/>
      </right>
      <top style="thick">
        <color theme="1"/>
      </top>
      <bottom style="thick">
        <color theme="1"/>
      </bottom>
      <diagonal/>
    </border>
    <border>
      <left style="medium">
        <color indexed="64"/>
      </left>
      <right style="medium">
        <color indexed="64"/>
      </right>
      <top style="thick">
        <color theme="1"/>
      </top>
      <bottom style="medium">
        <color indexed="64"/>
      </bottom>
      <diagonal/>
    </border>
    <border>
      <left style="thick">
        <color theme="8"/>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39">
    <xf numFmtId="0" fontId="0" fillId="0" borderId="0" xfId="0"/>
    <xf numFmtId="44" fontId="0" fillId="0" borderId="3" xfId="1" applyFont="1" applyBorder="1" applyAlignment="1"/>
    <xf numFmtId="0" fontId="0" fillId="2" borderId="0" xfId="0" applyFill="1" applyBorder="1" applyAlignment="1">
      <alignment horizontal="center"/>
    </xf>
    <xf numFmtId="0" fontId="0" fillId="2" borderId="0" xfId="0" applyFill="1" applyBorder="1" applyAlignment="1"/>
    <xf numFmtId="0" fontId="2" fillId="2" borderId="0" xfId="0" applyFont="1" applyFill="1" applyBorder="1" applyAlignment="1">
      <alignment horizontal="center"/>
    </xf>
    <xf numFmtId="44" fontId="0" fillId="2" borderId="0" xfId="1" applyFont="1" applyFill="1" applyBorder="1" applyAlignment="1">
      <alignment horizontal="center"/>
    </xf>
    <xf numFmtId="44" fontId="0" fillId="2" borderId="0" xfId="1" applyFont="1" applyFill="1" applyBorder="1" applyAlignment="1"/>
    <xf numFmtId="0" fontId="4" fillId="0" borderId="3" xfId="0" applyFont="1" applyBorder="1" applyAlignment="1"/>
    <xf numFmtId="0" fontId="4" fillId="0" borderId="3" xfId="0" applyFont="1" applyBorder="1"/>
    <xf numFmtId="0" fontId="4" fillId="0" borderId="3" xfId="0" applyFont="1" applyBorder="1" applyAlignment="1">
      <alignment horizontal="center"/>
    </xf>
    <xf numFmtId="0" fontId="6" fillId="0" borderId="0" xfId="0" applyFont="1"/>
    <xf numFmtId="0" fontId="0" fillId="0" borderId="7" xfId="0" applyBorder="1"/>
    <xf numFmtId="0" fontId="4" fillId="0" borderId="11" xfId="0" applyFont="1" applyBorder="1"/>
    <xf numFmtId="0" fontId="4" fillId="0" borderId="11" xfId="0" applyFont="1" applyFill="1" applyBorder="1"/>
    <xf numFmtId="44" fontId="0" fillId="3" borderId="15" xfId="1" applyFont="1" applyFill="1" applyBorder="1"/>
    <xf numFmtId="0" fontId="2" fillId="2" borderId="20" xfId="0" applyFont="1" applyFill="1" applyBorder="1" applyAlignment="1">
      <alignment horizontal="center"/>
    </xf>
    <xf numFmtId="0" fontId="3" fillId="0" borderId="25" xfId="0" applyFont="1" applyBorder="1"/>
    <xf numFmtId="0" fontId="3" fillId="0" borderId="29" xfId="0" applyFont="1" applyBorder="1" applyAlignment="1"/>
    <xf numFmtId="164" fontId="0" fillId="2" borderId="15" xfId="0" applyNumberFormat="1" applyFill="1" applyBorder="1" applyAlignment="1"/>
    <xf numFmtId="0" fontId="0" fillId="2" borderId="23" xfId="0" applyFill="1" applyBorder="1" applyAlignment="1">
      <alignment horizontal="center"/>
    </xf>
    <xf numFmtId="0" fontId="0" fillId="2" borderId="23" xfId="0" applyFill="1" applyBorder="1" applyAlignment="1"/>
    <xf numFmtId="0" fontId="0" fillId="2" borderId="24" xfId="0" applyFill="1" applyBorder="1" applyAlignment="1"/>
    <xf numFmtId="2" fontId="0" fillId="5" borderId="13" xfId="1" applyNumberFormat="1" applyFont="1" applyFill="1" applyBorder="1" applyProtection="1">
      <protection locked="0"/>
    </xf>
    <xf numFmtId="10" fontId="0" fillId="5" borderId="13" xfId="0" applyNumberFormat="1" applyFill="1" applyBorder="1" applyProtection="1">
      <protection locked="0"/>
    </xf>
    <xf numFmtId="0" fontId="4" fillId="4" borderId="33" xfId="0" applyFont="1" applyFill="1" applyBorder="1" applyAlignment="1">
      <alignment horizontal="left" vertical="center"/>
    </xf>
    <xf numFmtId="0" fontId="4" fillId="4" borderId="38" xfId="0" applyFont="1" applyFill="1" applyBorder="1" applyAlignment="1">
      <alignment horizontal="left" vertical="center"/>
    </xf>
    <xf numFmtId="0" fontId="4" fillId="4" borderId="37" xfId="0" applyFont="1" applyFill="1" applyBorder="1" applyAlignment="1">
      <alignment horizontal="center" vertical="center" wrapText="1"/>
    </xf>
    <xf numFmtId="0" fontId="9" fillId="4" borderId="37" xfId="0" applyFont="1" applyFill="1" applyBorder="1" applyAlignment="1">
      <alignment horizontal="center" vertical="center"/>
    </xf>
    <xf numFmtId="0" fontId="9" fillId="4" borderId="37"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12" fillId="2" borderId="36" xfId="0" applyFont="1" applyFill="1" applyBorder="1"/>
    <xf numFmtId="0" fontId="12" fillId="2" borderId="35" xfId="0" applyFont="1" applyFill="1" applyBorder="1" applyAlignment="1">
      <alignment horizontal="center"/>
    </xf>
    <xf numFmtId="10" fontId="0" fillId="0" borderId="0" xfId="0" applyNumberFormat="1"/>
    <xf numFmtId="44" fontId="0" fillId="0" borderId="0" xfId="1" applyFont="1"/>
    <xf numFmtId="0" fontId="4" fillId="0" borderId="0" xfId="0" applyFont="1"/>
    <xf numFmtId="2" fontId="13" fillId="7" borderId="13" xfId="1" applyNumberFormat="1" applyFont="1" applyFill="1" applyBorder="1" applyAlignment="1" applyProtection="1">
      <alignment horizontal="center"/>
      <protection locked="0"/>
    </xf>
    <xf numFmtId="44" fontId="0" fillId="5" borderId="13" xfId="1" applyFont="1" applyFill="1" applyBorder="1" applyProtection="1">
      <protection locked="0"/>
    </xf>
    <xf numFmtId="0" fontId="0" fillId="0" borderId="0" xfId="0" applyAlignment="1">
      <alignment horizontal="center"/>
    </xf>
    <xf numFmtId="0" fontId="0" fillId="4" borderId="6" xfId="0" applyFill="1" applyBorder="1" applyAlignment="1" applyProtection="1">
      <alignment horizontal="center"/>
    </xf>
    <xf numFmtId="0" fontId="13" fillId="7" borderId="6" xfId="0" applyFont="1" applyFill="1" applyBorder="1" applyAlignment="1" applyProtection="1">
      <alignment horizontal="center"/>
    </xf>
    <xf numFmtId="44" fontId="0" fillId="0" borderId="1" xfId="1" applyFont="1" applyBorder="1" applyAlignment="1"/>
    <xf numFmtId="44" fontId="0" fillId="0" borderId="30" xfId="1" applyFont="1" applyBorder="1" applyAlignment="1"/>
    <xf numFmtId="44" fontId="2" fillId="2" borderId="21" xfId="1" applyFont="1" applyFill="1" applyBorder="1"/>
    <xf numFmtId="0" fontId="2" fillId="2" borderId="31" xfId="0" applyFont="1" applyFill="1" applyBorder="1" applyAlignment="1"/>
    <xf numFmtId="0" fontId="0" fillId="0" borderId="6" xfId="0" applyBorder="1"/>
    <xf numFmtId="0" fontId="14" fillId="8" borderId="6" xfId="0" applyFont="1" applyFill="1" applyBorder="1" applyAlignment="1">
      <alignment horizontal="center"/>
    </xf>
    <xf numFmtId="0" fontId="9" fillId="0" borderId="6" xfId="0" applyFont="1" applyBorder="1" applyAlignment="1">
      <alignment vertical="center"/>
    </xf>
    <xf numFmtId="0" fontId="0" fillId="0" borderId="6" xfId="0" applyBorder="1" applyAlignment="1">
      <alignment vertical="center" wrapText="1"/>
    </xf>
    <xf numFmtId="0" fontId="0" fillId="0" borderId="6" xfId="0" applyBorder="1" applyAlignment="1">
      <alignment vertical="center"/>
    </xf>
    <xf numFmtId="0" fontId="9" fillId="0" borderId="6" xfId="0" applyFont="1" applyBorder="1" applyAlignment="1">
      <alignment horizontal="center" vertical="center"/>
    </xf>
    <xf numFmtId="0" fontId="0" fillId="5" borderId="60" xfId="0" applyFill="1" applyBorder="1" applyAlignment="1" applyProtection="1">
      <alignment horizontal="left" wrapText="1"/>
      <protection locked="0"/>
    </xf>
    <xf numFmtId="0" fontId="0" fillId="5" borderId="61" xfId="0" applyFill="1" applyBorder="1" applyAlignment="1" applyProtection="1">
      <alignment horizontal="left" wrapText="1"/>
      <protection locked="0"/>
    </xf>
    <xf numFmtId="0" fontId="0" fillId="5" borderId="62" xfId="0" applyFill="1" applyBorder="1" applyAlignment="1" applyProtection="1">
      <alignment horizontal="left" wrapText="1"/>
      <protection locked="0"/>
    </xf>
    <xf numFmtId="0" fontId="0" fillId="0" borderId="0" xfId="0" applyBorder="1"/>
    <xf numFmtId="0" fontId="4" fillId="0" borderId="6" xfId="0" applyFont="1" applyBorder="1"/>
    <xf numFmtId="44" fontId="0" fillId="0" borderId="6" xfId="1" applyFont="1" applyBorder="1"/>
    <xf numFmtId="10" fontId="0" fillId="0" borderId="6" xfId="2" applyNumberFormat="1" applyFont="1" applyBorder="1"/>
    <xf numFmtId="44" fontId="0" fillId="0" borderId="6" xfId="0" applyNumberFormat="1" applyBorder="1"/>
    <xf numFmtId="0" fontId="15" fillId="4" borderId="38" xfId="3" applyFill="1" applyBorder="1" applyAlignment="1">
      <alignment horizontal="left" vertical="center" wrapText="1"/>
    </xf>
    <xf numFmtId="0" fontId="0" fillId="5" borderId="60" xfId="0" applyFill="1" applyBorder="1" applyAlignment="1" applyProtection="1">
      <alignment horizontal="left" wrapText="1"/>
      <protection locked="0"/>
    </xf>
    <xf numFmtId="0" fontId="0" fillId="5" borderId="61" xfId="0" applyFill="1" applyBorder="1" applyAlignment="1" applyProtection="1">
      <alignment horizontal="left" wrapText="1"/>
      <protection locked="0"/>
    </xf>
    <xf numFmtId="0" fontId="0" fillId="5" borderId="62" xfId="0" applyFill="1" applyBorder="1" applyAlignment="1" applyProtection="1">
      <alignment horizontal="left" wrapText="1"/>
      <protection locked="0"/>
    </xf>
    <xf numFmtId="0" fontId="0" fillId="5" borderId="12" xfId="0" applyFill="1" applyBorder="1" applyAlignment="1" applyProtection="1">
      <protection locked="0"/>
    </xf>
    <xf numFmtId="0" fontId="4" fillId="4" borderId="3" xfId="0" applyFont="1" applyFill="1" applyBorder="1" applyAlignment="1" applyProtection="1">
      <protection locked="0"/>
    </xf>
    <xf numFmtId="0" fontId="13" fillId="2" borderId="22" xfId="0" applyFont="1" applyFill="1" applyBorder="1" applyAlignment="1">
      <alignment horizontal="center"/>
    </xf>
    <xf numFmtId="0" fontId="6" fillId="0" borderId="57" xfId="0" applyFont="1" applyBorder="1" applyAlignment="1">
      <alignment horizontal="center" vertical="top"/>
    </xf>
    <xf numFmtId="0" fontId="6" fillId="0" borderId="58" xfId="0" applyFont="1" applyBorder="1" applyAlignment="1">
      <alignment horizontal="center" vertical="top"/>
    </xf>
    <xf numFmtId="0" fontId="6" fillId="0" borderId="59" xfId="0" applyFont="1" applyBorder="1" applyAlignment="1">
      <alignment horizontal="center" vertical="top"/>
    </xf>
    <xf numFmtId="0" fontId="5" fillId="4" borderId="39"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40" xfId="0" applyFont="1" applyFill="1" applyBorder="1" applyAlignment="1">
      <alignment horizontal="left" vertical="top" wrapText="1"/>
    </xf>
    <xf numFmtId="0" fontId="5" fillId="4" borderId="41"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42" xfId="0" applyFont="1" applyFill="1" applyBorder="1" applyAlignment="1">
      <alignment horizontal="left" vertical="top" wrapText="1"/>
    </xf>
    <xf numFmtId="0" fontId="5" fillId="4" borderId="43" xfId="0" applyFont="1" applyFill="1" applyBorder="1" applyAlignment="1">
      <alignment horizontal="left" vertical="top" wrapText="1"/>
    </xf>
    <xf numFmtId="0" fontId="5" fillId="4" borderId="44" xfId="0" applyFont="1" applyFill="1" applyBorder="1" applyAlignment="1">
      <alignment horizontal="left" vertical="top" wrapText="1"/>
    </xf>
    <xf numFmtId="0" fontId="5" fillId="4" borderId="45" xfId="0" applyFont="1" applyFill="1" applyBorder="1" applyAlignment="1">
      <alignment horizontal="left" vertical="top" wrapText="1"/>
    </xf>
    <xf numFmtId="0" fontId="4" fillId="0" borderId="0" xfId="0" applyFont="1" applyAlignment="1"/>
    <xf numFmtId="0" fontId="10" fillId="6" borderId="0" xfId="0" applyFont="1" applyFill="1" applyAlignment="1">
      <alignment horizontal="center"/>
    </xf>
    <xf numFmtId="0" fontId="5" fillId="0" borderId="39" xfId="0" applyFont="1" applyBorder="1" applyAlignment="1">
      <alignment horizontal="left" vertical="top" wrapText="1"/>
    </xf>
    <xf numFmtId="0" fontId="5" fillId="0" borderId="5" xfId="0" applyFont="1" applyBorder="1" applyAlignment="1">
      <alignment horizontal="left" vertical="top" wrapText="1"/>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0"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32"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2" fillId="2" borderId="17" xfId="0" applyFont="1" applyFill="1" applyBorder="1" applyAlignment="1">
      <alignment horizontal="right"/>
    </xf>
    <xf numFmtId="0" fontId="2" fillId="2" borderId="18" xfId="0" applyFont="1" applyFill="1" applyBorder="1" applyAlignment="1">
      <alignment horizontal="right"/>
    </xf>
    <xf numFmtId="0" fontId="2" fillId="2" borderId="19" xfId="0" applyFont="1" applyFill="1" applyBorder="1" applyAlignment="1">
      <alignment horizontal="right"/>
    </xf>
    <xf numFmtId="0" fontId="0" fillId="5" borderId="16" xfId="0" applyFill="1" applyBorder="1" applyAlignment="1" applyProtection="1">
      <alignment horizontal="left" wrapText="1"/>
      <protection locked="0"/>
    </xf>
    <xf numFmtId="0" fontId="0" fillId="5" borderId="6" xfId="0" applyFill="1" applyBorder="1" applyAlignment="1" applyProtection="1">
      <alignment horizontal="left" wrapText="1"/>
      <protection locked="0"/>
    </xf>
    <xf numFmtId="0" fontId="16" fillId="7" borderId="16" xfId="3" applyFont="1" applyFill="1" applyBorder="1" applyAlignment="1" applyProtection="1">
      <alignment horizontal="center" wrapText="1"/>
      <protection locked="0"/>
    </xf>
    <xf numFmtId="0" fontId="16" fillId="7" borderId="6" xfId="3" applyFont="1" applyFill="1" applyBorder="1" applyAlignment="1" applyProtection="1">
      <alignment horizontal="center" wrapText="1"/>
      <protection locked="0"/>
    </xf>
    <xf numFmtId="0" fontId="0" fillId="5" borderId="1"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44" xfId="0" applyFill="1" applyBorder="1" applyAlignment="1" applyProtection="1">
      <alignment horizontal="center"/>
      <protection locked="0"/>
    </xf>
    <xf numFmtId="0" fontId="0" fillId="5" borderId="12" xfId="0" applyFill="1" applyBorder="1" applyAlignment="1" applyProtection="1">
      <alignment horizontal="center"/>
      <protection locked="0"/>
    </xf>
    <xf numFmtId="44" fontId="0" fillId="0" borderId="1" xfId="1" applyFont="1" applyBorder="1" applyAlignment="1">
      <alignment horizontal="center"/>
    </xf>
    <xf numFmtId="44" fontId="0" fillId="0" borderId="4" xfId="1" applyFont="1" applyBorder="1" applyAlignment="1">
      <alignment horizontal="center"/>
    </xf>
    <xf numFmtId="44" fontId="0" fillId="0" borderId="12" xfId="1" applyFont="1" applyBorder="1" applyAlignment="1">
      <alignment horizontal="center"/>
    </xf>
    <xf numFmtId="44" fontId="0" fillId="0" borderId="2" xfId="1" applyFont="1" applyBorder="1" applyAlignment="1">
      <alignment horizontal="center"/>
    </xf>
    <xf numFmtId="0" fontId="2" fillId="2" borderId="14" xfId="0" applyFont="1" applyFill="1" applyBorder="1" applyAlignment="1">
      <alignment horizontal="center"/>
    </xf>
    <xf numFmtId="0" fontId="2" fillId="2" borderId="5" xfId="0" applyFont="1" applyFill="1" applyBorder="1" applyAlignment="1">
      <alignment horizontal="center"/>
    </xf>
    <xf numFmtId="0" fontId="0" fillId="5" borderId="60" xfId="0" applyFill="1" applyBorder="1" applyAlignment="1" applyProtection="1">
      <alignment horizontal="left" wrapText="1"/>
      <protection locked="0"/>
    </xf>
    <xf numFmtId="0" fontId="0" fillId="5" borderId="61" xfId="0" applyFill="1" applyBorder="1" applyAlignment="1" applyProtection="1">
      <alignment horizontal="left" wrapText="1"/>
      <protection locked="0"/>
    </xf>
    <xf numFmtId="0" fontId="0" fillId="5" borderId="62" xfId="0" applyFill="1" applyBorder="1" applyAlignment="1" applyProtection="1">
      <alignment horizontal="left" wrapText="1"/>
      <protection locked="0"/>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3" fillId="5" borderId="26" xfId="0" applyFont="1" applyFill="1" applyBorder="1" applyAlignment="1" applyProtection="1">
      <alignment horizontal="center"/>
      <protection locked="0"/>
    </xf>
    <xf numFmtId="0" fontId="3" fillId="5" borderId="27" xfId="0" applyFont="1" applyFill="1" applyBorder="1" applyAlignment="1" applyProtection="1">
      <alignment horizontal="center"/>
      <protection locked="0"/>
    </xf>
    <xf numFmtId="0" fontId="3" fillId="5" borderId="28" xfId="0" applyFont="1" applyFill="1" applyBorder="1" applyAlignment="1" applyProtection="1">
      <alignment horizontal="center"/>
      <protection locked="0"/>
    </xf>
    <xf numFmtId="0" fontId="2" fillId="2" borderId="27" xfId="0" applyFont="1" applyFill="1" applyBorder="1" applyAlignment="1">
      <alignment horizontal="center"/>
    </xf>
    <xf numFmtId="0" fontId="17" fillId="6" borderId="39" xfId="0" applyFont="1" applyFill="1" applyBorder="1" applyAlignment="1">
      <alignment horizontal="center" wrapText="1"/>
    </xf>
    <xf numFmtId="0" fontId="17" fillId="6" borderId="5" xfId="0" applyFont="1" applyFill="1" applyBorder="1" applyAlignment="1">
      <alignment horizontal="center" wrapText="1"/>
    </xf>
    <xf numFmtId="0" fontId="17" fillId="6" borderId="40" xfId="0" applyFont="1" applyFill="1" applyBorder="1" applyAlignment="1">
      <alignment horizontal="center" wrapText="1"/>
    </xf>
    <xf numFmtId="0" fontId="17" fillId="6" borderId="41" xfId="0" applyFont="1" applyFill="1" applyBorder="1" applyAlignment="1">
      <alignment horizontal="center" wrapText="1"/>
    </xf>
    <xf numFmtId="0" fontId="17" fillId="6" borderId="0" xfId="0" applyFont="1" applyFill="1" applyBorder="1" applyAlignment="1">
      <alignment horizontal="center" wrapText="1"/>
    </xf>
    <xf numFmtId="0" fontId="17" fillId="6" borderId="42" xfId="0" applyFont="1" applyFill="1" applyBorder="1" applyAlignment="1">
      <alignment horizontal="center" wrapText="1"/>
    </xf>
    <xf numFmtId="0" fontId="17" fillId="6" borderId="43" xfId="0" applyFont="1" applyFill="1" applyBorder="1" applyAlignment="1">
      <alignment horizontal="center" wrapText="1"/>
    </xf>
    <xf numFmtId="0" fontId="17" fillId="6" borderId="44" xfId="0" applyFont="1" applyFill="1" applyBorder="1" applyAlignment="1">
      <alignment horizontal="center" wrapText="1"/>
    </xf>
    <xf numFmtId="0" fontId="17" fillId="6" borderId="45" xfId="0" applyFont="1"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7">
    <dxf>
      <font>
        <strike val="0"/>
        <outline val="0"/>
        <shadow val="0"/>
        <vertAlign val="baseline"/>
        <color theme="1"/>
        <name val="Calibri"/>
        <scheme val="minor"/>
      </font>
      <fill>
        <patternFill patternType="solid">
          <fgColor indexed="64"/>
          <bgColor theme="0"/>
        </patternFill>
      </fill>
      <alignment vertical="center" textRotation="0" indent="0" justifyLastLine="0" shrinkToFit="0" readingOrder="0"/>
      <border diagonalUp="0" diagonalDown="0" outline="0">
        <left style="thick">
          <color theme="1"/>
        </left>
        <right/>
        <top style="thick">
          <color theme="1"/>
        </top>
        <bottom style="thick">
          <color theme="1"/>
        </bottom>
      </border>
    </dxf>
    <dxf>
      <font>
        <b/>
        <i val="0"/>
        <strike val="0"/>
        <condense val="0"/>
        <extend val="0"/>
        <outline val="0"/>
        <shadow val="0"/>
        <u val="none"/>
        <vertAlign val="baseline"/>
        <sz val="16"/>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ck">
          <color theme="1"/>
        </right>
        <top style="thick">
          <color theme="1"/>
        </top>
        <bottom style="thick">
          <color theme="1"/>
        </bottom>
      </border>
    </dxf>
    <dxf>
      <border>
        <top style="thick">
          <color theme="1"/>
        </top>
        <vertical/>
        <horizontal/>
      </border>
    </dxf>
    <dxf>
      <border diagonalUp="0" diagonalDown="0">
        <left style="thick">
          <color theme="1"/>
        </left>
        <right style="thick">
          <color theme="1"/>
        </right>
        <top style="thick">
          <color theme="1"/>
        </top>
        <bottom style="thick">
          <color theme="1"/>
        </bottom>
      </border>
    </dxf>
    <dxf>
      <font>
        <strike val="0"/>
        <outline val="0"/>
        <shadow val="0"/>
        <vertAlign val="baseline"/>
        <color theme="1"/>
        <name val="Calibri"/>
        <scheme val="minor"/>
      </font>
      <fill>
        <patternFill patternType="solid">
          <fgColor indexed="64"/>
          <bgColor theme="0"/>
        </patternFill>
      </fill>
      <alignment vertical="center" textRotation="0" indent="0" justifyLastLine="0" shrinkToFit="0" readingOrder="0"/>
      <border diagonalUp="0" diagonalDown="0" outline="0">
        <top/>
      </border>
    </dxf>
    <dxf>
      <border>
        <bottom style="thick">
          <color theme="1"/>
        </bottom>
        <vertical/>
        <horizontal/>
      </border>
    </dxf>
    <dxf>
      <font>
        <strike val="0"/>
        <outline val="0"/>
        <shadow val="0"/>
        <u val="none"/>
        <vertAlign val="baseline"/>
        <sz val="16"/>
        <color theme="1"/>
        <name val="Calibri"/>
        <scheme val="minor"/>
      </font>
      <fill>
        <patternFill patternType="solid">
          <fgColor indexed="64"/>
          <bgColor theme="1"/>
        </patternFill>
      </fill>
      <alignment horizontal="center" vertical="bottom" textRotation="0" wrapText="0" relativeIndent="0" justifyLastLine="0" shrinkToFit="0" readingOrder="0"/>
      <border diagonalUp="0" diagonalDown="0" outline="0">
        <left style="thick">
          <color theme="1"/>
        </left>
        <right style="thick">
          <color theme="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4</xdr:row>
      <xdr:rowOff>57151</xdr:rowOff>
    </xdr:from>
    <xdr:to>
      <xdr:col>16</xdr:col>
      <xdr:colOff>200025</xdr:colOff>
      <xdr:row>5</xdr:row>
      <xdr:rowOff>906989</xdr:rowOff>
    </xdr:to>
    <xdr:pic>
      <xdr:nvPicPr>
        <xdr:cNvPr id="2" name="Picture 1" descr="District_Information.png"/>
        <xdr:cNvPicPr>
          <a:picLocks noChangeAspect="1"/>
        </xdr:cNvPicPr>
      </xdr:nvPicPr>
      <xdr:blipFill>
        <a:blip xmlns:r="http://schemas.openxmlformats.org/officeDocument/2006/relationships" r:embed="rId1" cstate="print"/>
        <a:stretch>
          <a:fillRect/>
        </a:stretch>
      </xdr:blipFill>
      <xdr:spPr>
        <a:xfrm>
          <a:off x="762000" y="1590676"/>
          <a:ext cx="9086850" cy="1040338"/>
        </a:xfrm>
        <a:prstGeom prst="rect">
          <a:avLst/>
        </a:prstGeom>
      </xdr:spPr>
    </xdr:pic>
    <xdr:clientData/>
  </xdr:twoCellAnchor>
  <xdr:twoCellAnchor editAs="oneCell">
    <xdr:from>
      <xdr:col>1</xdr:col>
      <xdr:colOff>559595</xdr:colOff>
      <xdr:row>8</xdr:row>
      <xdr:rowOff>260526</xdr:rowOff>
    </xdr:from>
    <xdr:to>
      <xdr:col>12</xdr:col>
      <xdr:colOff>488157</xdr:colOff>
      <xdr:row>9</xdr:row>
      <xdr:rowOff>3597402</xdr:rowOff>
    </xdr:to>
    <xdr:pic>
      <xdr:nvPicPr>
        <xdr:cNvPr id="5" name="Picture 4"/>
        <xdr:cNvPicPr>
          <a:picLocks noChangeAspect="1"/>
        </xdr:cNvPicPr>
      </xdr:nvPicPr>
      <xdr:blipFill>
        <a:blip xmlns:r="http://schemas.openxmlformats.org/officeDocument/2006/relationships" r:embed="rId2"/>
        <a:stretch>
          <a:fillRect/>
        </a:stretch>
      </xdr:blipFill>
      <xdr:spPr>
        <a:xfrm>
          <a:off x="1059658" y="4034807"/>
          <a:ext cx="6607968" cy="3896470"/>
        </a:xfrm>
        <a:prstGeom prst="rect">
          <a:avLst/>
        </a:prstGeom>
      </xdr:spPr>
    </xdr:pic>
    <xdr:clientData/>
  </xdr:twoCellAnchor>
  <xdr:twoCellAnchor editAs="oneCell">
    <xdr:from>
      <xdr:col>13</xdr:col>
      <xdr:colOff>119063</xdr:colOff>
      <xdr:row>9</xdr:row>
      <xdr:rowOff>1988344</xdr:rowOff>
    </xdr:from>
    <xdr:to>
      <xdr:col>16</xdr:col>
      <xdr:colOff>297407</xdr:colOff>
      <xdr:row>9</xdr:row>
      <xdr:rowOff>2455011</xdr:rowOff>
    </xdr:to>
    <xdr:pic>
      <xdr:nvPicPr>
        <xdr:cNvPr id="3" name="Picture 2"/>
        <xdr:cNvPicPr>
          <a:picLocks noChangeAspect="1"/>
        </xdr:cNvPicPr>
      </xdr:nvPicPr>
      <xdr:blipFill>
        <a:blip xmlns:r="http://schemas.openxmlformats.org/officeDocument/2006/relationships" r:embed="rId3"/>
        <a:stretch>
          <a:fillRect/>
        </a:stretch>
      </xdr:blipFill>
      <xdr:spPr>
        <a:xfrm>
          <a:off x="7905751" y="6322219"/>
          <a:ext cx="2000000" cy="466667"/>
        </a:xfrm>
        <a:prstGeom prst="rect">
          <a:avLst/>
        </a:prstGeom>
      </xdr:spPr>
    </xdr:pic>
    <xdr:clientData/>
  </xdr:twoCellAnchor>
</xdr:wsDr>
</file>

<file path=xl/tables/table1.xml><?xml version="1.0" encoding="utf-8"?>
<table xmlns="http://schemas.openxmlformats.org/spreadsheetml/2006/main" id="3" name="Table3" displayName="Table3" ref="A1:B7" totalsRowShown="0" headerRowDxfId="6" dataDxfId="4" headerRowBorderDxfId="5" tableBorderDxfId="3" totalsRowBorderDxfId="2">
  <autoFilter ref="A1:B7"/>
  <sortState ref="A2:B7">
    <sortCondition descending="1" ref="A1:A7"/>
  </sortState>
  <tableColumns count="2">
    <tableColumn id="1" name="School Type" dataDxfId="1"/>
    <tableColumn id="2" name="Reimbursment Percentag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t.gov/demhs/lib/demhs/school_security/2017/8-8-2017_special_match_percentage_worksheet.xlsx" TargetMode="External"/><Relationship Id="rId1" Type="http://schemas.openxmlformats.org/officeDocument/2006/relationships/hyperlink" Target="http://www.ct.gov/demhs/lib/demhs/school_security/2017/8-8-2017_special_match_percentage_worksheet.xlsx"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das.ct.gov/cr1.aspx?page=421" TargetMode="External"/><Relationship Id="rId13" Type="http://schemas.openxmlformats.org/officeDocument/2006/relationships/hyperlink" Target="http://das.ct.gov/cr1.aspx?page=421" TargetMode="External"/><Relationship Id="rId3" Type="http://schemas.openxmlformats.org/officeDocument/2006/relationships/hyperlink" Target="http://das.ct.gov/cr1.aspx?page=421" TargetMode="External"/><Relationship Id="rId7" Type="http://schemas.openxmlformats.org/officeDocument/2006/relationships/hyperlink" Target="http://das.ct.gov/cr1.aspx?page=421" TargetMode="External"/><Relationship Id="rId12" Type="http://schemas.openxmlformats.org/officeDocument/2006/relationships/hyperlink" Target="http://das.ct.gov/cr1.aspx?page=421" TargetMode="External"/><Relationship Id="rId2" Type="http://schemas.openxmlformats.org/officeDocument/2006/relationships/hyperlink" Target="http://das.ct.gov/cr1.aspx?page=421" TargetMode="External"/><Relationship Id="rId1" Type="http://schemas.openxmlformats.org/officeDocument/2006/relationships/hyperlink" Target="http://das.ct.gov/cr1.aspx?page=421" TargetMode="External"/><Relationship Id="rId6" Type="http://schemas.openxmlformats.org/officeDocument/2006/relationships/hyperlink" Target="http://das.ct.gov/cr1.aspx?page=421" TargetMode="External"/><Relationship Id="rId11" Type="http://schemas.openxmlformats.org/officeDocument/2006/relationships/hyperlink" Target="http://das.ct.gov/cr1.aspx?page=421" TargetMode="External"/><Relationship Id="rId5" Type="http://schemas.openxmlformats.org/officeDocument/2006/relationships/hyperlink" Target="http://das.ct.gov/cr1.aspx?page=421" TargetMode="External"/><Relationship Id="rId15" Type="http://schemas.openxmlformats.org/officeDocument/2006/relationships/printerSettings" Target="../printerSettings/printerSettings4.bin"/><Relationship Id="rId10" Type="http://schemas.openxmlformats.org/officeDocument/2006/relationships/hyperlink" Target="http://das.ct.gov/cr1.aspx?page=421" TargetMode="External"/><Relationship Id="rId4" Type="http://schemas.openxmlformats.org/officeDocument/2006/relationships/hyperlink" Target="http://das.ct.gov/cr1.aspx?page=421" TargetMode="External"/><Relationship Id="rId9" Type="http://schemas.openxmlformats.org/officeDocument/2006/relationships/hyperlink" Target="http://das.ct.gov/cr1.aspx?page=421" TargetMode="External"/><Relationship Id="rId14" Type="http://schemas.openxmlformats.org/officeDocument/2006/relationships/hyperlink" Target="http://das.ct.gov/cr1.aspx?page=42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14"/>
  <sheetViews>
    <sheetView topLeftCell="D1" zoomScale="80" zoomScaleNormal="80" workbookViewId="0">
      <selection activeCell="Z9" sqref="Z9"/>
    </sheetView>
  </sheetViews>
  <sheetFormatPr defaultRowHeight="15" x14ac:dyDescent="0.25"/>
  <cols>
    <col min="1" max="1" width="7.5703125" customWidth="1"/>
  </cols>
  <sheetData>
    <row r="1" spans="1:17" ht="26.25" x14ac:dyDescent="0.4">
      <c r="A1" s="78" t="s">
        <v>16</v>
      </c>
      <c r="B1" s="78"/>
      <c r="C1" s="78"/>
      <c r="D1" s="78"/>
      <c r="E1" s="78"/>
      <c r="F1" s="78"/>
      <c r="G1" s="78"/>
      <c r="H1" s="78"/>
      <c r="I1" s="78"/>
      <c r="J1" s="78"/>
      <c r="K1" s="78"/>
      <c r="L1" s="78"/>
      <c r="M1" s="78"/>
      <c r="N1" s="78"/>
      <c r="O1" s="78"/>
      <c r="P1" s="78"/>
      <c r="Q1" s="78"/>
    </row>
    <row r="2" spans="1:17" ht="45.75" customHeight="1" thickBot="1" x14ac:dyDescent="0.75">
      <c r="A2" s="10" t="s">
        <v>13</v>
      </c>
      <c r="B2" s="77" t="s">
        <v>25</v>
      </c>
      <c r="C2" s="77"/>
      <c r="D2" s="77"/>
      <c r="E2" s="77"/>
      <c r="F2" s="77"/>
      <c r="G2" s="77"/>
      <c r="H2" s="77"/>
      <c r="I2" s="77"/>
      <c r="J2" s="77"/>
      <c r="K2" s="77"/>
      <c r="L2" s="77"/>
      <c r="M2" s="77"/>
      <c r="N2" s="77"/>
      <c r="O2" s="77"/>
      <c r="P2" s="77"/>
      <c r="Q2" s="77"/>
    </row>
    <row r="3" spans="1:17" x14ac:dyDescent="0.25">
      <c r="A3" s="88">
        <v>1</v>
      </c>
      <c r="B3" s="79" t="s">
        <v>12</v>
      </c>
      <c r="C3" s="80"/>
      <c r="D3" s="80"/>
      <c r="E3" s="80"/>
      <c r="F3" s="80"/>
      <c r="G3" s="80"/>
      <c r="H3" s="80"/>
      <c r="I3" s="80"/>
      <c r="J3" s="80"/>
      <c r="K3" s="80"/>
      <c r="L3" s="80"/>
      <c r="M3" s="80"/>
      <c r="N3" s="80"/>
      <c r="O3" s="80"/>
      <c r="P3" s="80"/>
      <c r="Q3" s="81"/>
    </row>
    <row r="4" spans="1:17" x14ac:dyDescent="0.25">
      <c r="A4" s="89"/>
      <c r="B4" s="82"/>
      <c r="C4" s="83"/>
      <c r="D4" s="83"/>
      <c r="E4" s="83"/>
      <c r="F4" s="83"/>
      <c r="G4" s="83"/>
      <c r="H4" s="83"/>
      <c r="I4" s="83"/>
      <c r="J4" s="83"/>
      <c r="K4" s="83"/>
      <c r="L4" s="83"/>
      <c r="M4" s="83"/>
      <c r="N4" s="83"/>
      <c r="O4" s="83"/>
      <c r="P4" s="83"/>
      <c r="Q4" s="84"/>
    </row>
    <row r="5" spans="1:17" x14ac:dyDescent="0.25">
      <c r="A5" s="89"/>
      <c r="B5" s="82"/>
      <c r="C5" s="83"/>
      <c r="D5" s="83"/>
      <c r="E5" s="83"/>
      <c r="F5" s="83"/>
      <c r="G5" s="83"/>
      <c r="H5" s="83"/>
      <c r="I5" s="83"/>
      <c r="J5" s="83"/>
      <c r="K5" s="83"/>
      <c r="L5" s="83"/>
      <c r="M5" s="83"/>
      <c r="N5" s="83"/>
      <c r="O5" s="83"/>
      <c r="P5" s="83"/>
      <c r="Q5" s="84"/>
    </row>
    <row r="6" spans="1:17" ht="100.5" customHeight="1" thickBot="1" x14ac:dyDescent="0.3">
      <c r="A6" s="90"/>
      <c r="B6" s="85"/>
      <c r="C6" s="86"/>
      <c r="D6" s="86"/>
      <c r="E6" s="86"/>
      <c r="F6" s="86"/>
      <c r="G6" s="86"/>
      <c r="H6" s="86"/>
      <c r="I6" s="86"/>
      <c r="J6" s="86"/>
      <c r="K6" s="86"/>
      <c r="L6" s="86"/>
      <c r="M6" s="86"/>
      <c r="N6" s="86"/>
      <c r="O6" s="86"/>
      <c r="P6" s="86"/>
      <c r="Q6" s="87"/>
    </row>
    <row r="7" spans="1:17" ht="15.75" thickBot="1" x14ac:dyDescent="0.3">
      <c r="A7" s="91">
        <v>2</v>
      </c>
      <c r="B7" s="94" t="s">
        <v>70</v>
      </c>
      <c r="C7" s="95"/>
      <c r="D7" s="95"/>
      <c r="E7" s="95"/>
      <c r="F7" s="95"/>
      <c r="G7" s="95"/>
      <c r="H7" s="95"/>
      <c r="I7" s="95"/>
      <c r="J7" s="95"/>
      <c r="K7" s="95"/>
      <c r="L7" s="95"/>
      <c r="M7" s="95"/>
      <c r="N7" s="95"/>
      <c r="O7" s="95"/>
      <c r="P7" s="95"/>
      <c r="Q7" s="96"/>
    </row>
    <row r="8" spans="1:17" ht="63.75" customHeight="1" thickTop="1" thickBot="1" x14ac:dyDescent="0.3">
      <c r="A8" s="92"/>
      <c r="B8" s="97"/>
      <c r="C8" s="98"/>
      <c r="D8" s="98"/>
      <c r="E8" s="98"/>
      <c r="F8" s="98"/>
      <c r="G8" s="98"/>
      <c r="H8" s="98"/>
      <c r="I8" s="98"/>
      <c r="J8" s="98"/>
      <c r="K8" s="98"/>
      <c r="L8" s="98"/>
      <c r="M8" s="98"/>
      <c r="N8" s="98"/>
      <c r="O8" s="98"/>
      <c r="P8" s="98"/>
      <c r="Q8" s="99"/>
    </row>
    <row r="9" spans="1:17" ht="44.25" customHeight="1" thickTop="1" thickBot="1" x14ac:dyDescent="0.3">
      <c r="A9" s="92"/>
      <c r="B9" s="97"/>
      <c r="C9" s="98"/>
      <c r="D9" s="98"/>
      <c r="E9" s="98"/>
      <c r="F9" s="98"/>
      <c r="G9" s="98"/>
      <c r="H9" s="98"/>
      <c r="I9" s="98"/>
      <c r="J9" s="98"/>
      <c r="K9" s="98"/>
      <c r="L9" s="98"/>
      <c r="M9" s="98"/>
      <c r="N9" s="98"/>
      <c r="O9" s="98"/>
      <c r="P9" s="98"/>
      <c r="Q9" s="99"/>
    </row>
    <row r="10" spans="1:17" ht="298.5" customHeight="1" thickTop="1" thickBot="1" x14ac:dyDescent="0.3">
      <c r="A10" s="93"/>
      <c r="B10" s="100"/>
      <c r="C10" s="101"/>
      <c r="D10" s="101"/>
      <c r="E10" s="101"/>
      <c r="F10" s="101"/>
      <c r="G10" s="101"/>
      <c r="H10" s="101"/>
      <c r="I10" s="101"/>
      <c r="J10" s="101"/>
      <c r="K10" s="101"/>
      <c r="L10" s="101"/>
      <c r="M10" s="101"/>
      <c r="N10" s="101"/>
      <c r="O10" s="101"/>
      <c r="P10" s="101"/>
      <c r="Q10" s="102"/>
    </row>
    <row r="11" spans="1:17" ht="15.75" thickBot="1" x14ac:dyDescent="0.3">
      <c r="A11" s="65">
        <v>3</v>
      </c>
      <c r="B11" s="68" t="s">
        <v>76</v>
      </c>
      <c r="C11" s="69"/>
      <c r="D11" s="69"/>
      <c r="E11" s="69"/>
      <c r="F11" s="69"/>
      <c r="G11" s="69"/>
      <c r="H11" s="69"/>
      <c r="I11" s="69"/>
      <c r="J11" s="69"/>
      <c r="K11" s="69"/>
      <c r="L11" s="69"/>
      <c r="M11" s="69"/>
      <c r="N11" s="69"/>
      <c r="O11" s="69"/>
      <c r="P11" s="69"/>
      <c r="Q11" s="70"/>
    </row>
    <row r="12" spans="1:17" ht="16.5" thickTop="1" thickBot="1" x14ac:dyDescent="0.3">
      <c r="A12" s="66"/>
      <c r="B12" s="71"/>
      <c r="C12" s="72"/>
      <c r="D12" s="72"/>
      <c r="E12" s="72"/>
      <c r="F12" s="72"/>
      <c r="G12" s="72"/>
      <c r="H12" s="72"/>
      <c r="I12" s="72"/>
      <c r="J12" s="72"/>
      <c r="K12" s="72"/>
      <c r="L12" s="72"/>
      <c r="M12" s="72"/>
      <c r="N12" s="72"/>
      <c r="O12" s="72"/>
      <c r="P12" s="72"/>
      <c r="Q12" s="73"/>
    </row>
    <row r="13" spans="1:17" ht="24.75" customHeight="1" thickTop="1" thickBot="1" x14ac:dyDescent="0.3">
      <c r="A13" s="66"/>
      <c r="B13" s="71"/>
      <c r="C13" s="72"/>
      <c r="D13" s="72"/>
      <c r="E13" s="72"/>
      <c r="F13" s="72"/>
      <c r="G13" s="72"/>
      <c r="H13" s="72"/>
      <c r="I13" s="72"/>
      <c r="J13" s="72"/>
      <c r="K13" s="72"/>
      <c r="L13" s="72"/>
      <c r="M13" s="72"/>
      <c r="N13" s="72"/>
      <c r="O13" s="72"/>
      <c r="P13" s="72"/>
      <c r="Q13" s="73"/>
    </row>
    <row r="14" spans="1:17" ht="44.25" customHeight="1" thickTop="1" thickBot="1" x14ac:dyDescent="0.3">
      <c r="A14" s="67"/>
      <c r="B14" s="74"/>
      <c r="C14" s="75"/>
      <c r="D14" s="75"/>
      <c r="E14" s="75"/>
      <c r="F14" s="75"/>
      <c r="G14" s="75"/>
      <c r="H14" s="75"/>
      <c r="I14" s="75"/>
      <c r="J14" s="75"/>
      <c r="K14" s="75"/>
      <c r="L14" s="75"/>
      <c r="M14" s="75"/>
      <c r="N14" s="75"/>
      <c r="O14" s="75"/>
      <c r="P14" s="75"/>
      <c r="Q14" s="76"/>
    </row>
  </sheetData>
  <sheetProtection algorithmName="SHA-512" hashValue="yCVsQjqYRRfMc5+/qp8xHSFY5n/4Kk5Afs+b3p0lnxmHw3L3pk1GASqMWbCD12V+Wb0cxKHAlR2okiQJJwB+CA==" saltValue="uIgsW95QX4o1w5R89VuqOg==" spinCount="100000" sheet="1" objects="1" scenarios="1"/>
  <mergeCells count="8">
    <mergeCell ref="A11:A14"/>
    <mergeCell ref="B11:Q14"/>
    <mergeCell ref="B2:Q2"/>
    <mergeCell ref="A1:Q1"/>
    <mergeCell ref="B3:Q6"/>
    <mergeCell ref="A3:A6"/>
    <mergeCell ref="A7:A10"/>
    <mergeCell ref="B7:Q10"/>
  </mergeCells>
  <pageMargins left="0.7" right="0.7" top="0.75" bottom="0.75" header="0.3" footer="0.3"/>
  <pageSetup scale="79"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8"/>
  <sheetViews>
    <sheetView zoomScaleNormal="100" workbookViewId="0">
      <selection activeCell="B13" sqref="B13"/>
    </sheetView>
  </sheetViews>
  <sheetFormatPr defaultRowHeight="15" x14ac:dyDescent="0.25"/>
  <cols>
    <col min="1" max="1" width="28.5703125" customWidth="1"/>
    <col min="2" max="2" width="108.140625" customWidth="1"/>
  </cols>
  <sheetData>
    <row r="1" spans="1:2" ht="21.75" thickBot="1" x14ac:dyDescent="0.4">
      <c r="A1" s="30" t="s">
        <v>24</v>
      </c>
      <c r="B1" s="31" t="s">
        <v>75</v>
      </c>
    </row>
    <row r="2" spans="1:2" ht="60" customHeight="1" thickTop="1" thickBot="1" x14ac:dyDescent="0.3">
      <c r="A2" s="28" t="s">
        <v>23</v>
      </c>
      <c r="B2" s="25" t="s">
        <v>74</v>
      </c>
    </row>
    <row r="3" spans="1:2" ht="59.25" customHeight="1" thickTop="1" thickBot="1" x14ac:dyDescent="0.3">
      <c r="A3" s="27" t="s">
        <v>18</v>
      </c>
      <c r="B3" s="58" t="s">
        <v>73</v>
      </c>
    </row>
    <row r="4" spans="1:2" ht="50.25" customHeight="1" thickTop="1" thickBot="1" x14ac:dyDescent="0.3">
      <c r="A4" s="28" t="s">
        <v>22</v>
      </c>
      <c r="B4" s="25" t="s">
        <v>72</v>
      </c>
    </row>
    <row r="5" spans="1:2" ht="58.5" customHeight="1" thickTop="1" thickBot="1" x14ac:dyDescent="0.3">
      <c r="A5" s="27" t="s">
        <v>17</v>
      </c>
      <c r="B5" s="25" t="s">
        <v>72</v>
      </c>
    </row>
    <row r="6" spans="1:2" ht="46.5" thickTop="1" thickBot="1" x14ac:dyDescent="0.3">
      <c r="A6" s="26" t="s">
        <v>19</v>
      </c>
      <c r="B6" s="58" t="s">
        <v>73</v>
      </c>
    </row>
    <row r="7" spans="1:2" ht="45" customHeight="1" thickTop="1" x14ac:dyDescent="0.25">
      <c r="A7" s="29" t="s">
        <v>20</v>
      </c>
      <c r="B7" s="24" t="s">
        <v>21</v>
      </c>
    </row>
    <row r="8" spans="1:2" ht="39" customHeight="1" x14ac:dyDescent="0.25"/>
  </sheetData>
  <sheetProtection algorithmName="SHA-512" hashValue="gxrYMmWhEPoPmxhpbWxu/DnYZ4ksbnUur+dV/0PIZ1BgibLvipou/5Hlq93Y9+iLAvq1L4OZXPmo/vfr0FNLcQ==" saltValue="pRcwcXbMPpL13ClsVMvE9w==" spinCount="100000" sheet="1" objects="1" scenarios="1"/>
  <hyperlinks>
    <hyperlink ref="B3" r:id="rId1"/>
    <hyperlink ref="B6" r:id="rId2"/>
  </hyperlinks>
  <pageMargins left="0.7" right="0.7" top="0.75" bottom="0.75" header="0.3" footer="0.3"/>
  <pageSetup scale="89" orientation="landscape"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35" sqref="C35"/>
    </sheetView>
  </sheetViews>
  <sheetFormatPr defaultRowHeight="15" x14ac:dyDescent="0.25"/>
  <cols>
    <col min="1" max="1" width="7.85546875" customWidth="1"/>
    <col min="2" max="2" width="56" bestFit="1" customWidth="1"/>
    <col min="3" max="3" width="130" customWidth="1"/>
  </cols>
  <sheetData>
    <row r="1" spans="1:3" ht="21" x14ac:dyDescent="0.35">
      <c r="A1" s="45" t="s">
        <v>57</v>
      </c>
      <c r="B1" s="45" t="s">
        <v>58</v>
      </c>
      <c r="C1" s="45" t="s">
        <v>60</v>
      </c>
    </row>
    <row r="2" spans="1:3" ht="21" x14ac:dyDescent="0.25">
      <c r="A2" s="49" t="s">
        <v>31</v>
      </c>
      <c r="B2" s="46" t="s">
        <v>61</v>
      </c>
      <c r="C2" s="47" t="s">
        <v>62</v>
      </c>
    </row>
    <row r="3" spans="1:3" ht="21" x14ac:dyDescent="0.25">
      <c r="A3" s="49" t="s">
        <v>32</v>
      </c>
      <c r="B3" s="46" t="s">
        <v>44</v>
      </c>
      <c r="C3" s="48"/>
    </row>
    <row r="4" spans="1:3" ht="21" x14ac:dyDescent="0.25">
      <c r="A4" s="49" t="s">
        <v>33</v>
      </c>
      <c r="B4" s="46" t="s">
        <v>49</v>
      </c>
      <c r="C4" s="48"/>
    </row>
    <row r="5" spans="1:3" ht="21" x14ac:dyDescent="0.25">
      <c r="A5" s="49" t="s">
        <v>34</v>
      </c>
      <c r="B5" s="46" t="s">
        <v>67</v>
      </c>
      <c r="C5" s="48"/>
    </row>
    <row r="6" spans="1:3" ht="21" x14ac:dyDescent="0.25">
      <c r="A6" s="49" t="s">
        <v>35</v>
      </c>
      <c r="B6" s="46" t="s">
        <v>65</v>
      </c>
      <c r="C6" s="48" t="s">
        <v>66</v>
      </c>
    </row>
    <row r="7" spans="1:3" ht="21" x14ac:dyDescent="0.25">
      <c r="A7" s="49" t="s">
        <v>36</v>
      </c>
      <c r="B7" s="46" t="s">
        <v>40</v>
      </c>
      <c r="C7" s="48"/>
    </row>
    <row r="8" spans="1:3" ht="21" x14ac:dyDescent="0.25">
      <c r="A8" s="49" t="s">
        <v>37</v>
      </c>
      <c r="B8" s="46" t="s">
        <v>48</v>
      </c>
      <c r="C8" s="48"/>
    </row>
    <row r="9" spans="1:3" ht="21" x14ac:dyDescent="0.25">
      <c r="A9" s="49" t="s">
        <v>51</v>
      </c>
      <c r="B9" s="46" t="s">
        <v>59</v>
      </c>
      <c r="C9" s="48"/>
    </row>
    <row r="10" spans="1:3" ht="21" x14ac:dyDescent="0.25">
      <c r="A10" s="49" t="s">
        <v>42</v>
      </c>
      <c r="B10" s="46" t="s">
        <v>40</v>
      </c>
      <c r="C10" s="48"/>
    </row>
    <row r="11" spans="1:3" ht="21" x14ac:dyDescent="0.25">
      <c r="A11" s="49" t="s">
        <v>43</v>
      </c>
      <c r="B11" s="46" t="s">
        <v>39</v>
      </c>
      <c r="C11" s="48"/>
    </row>
    <row r="12" spans="1:3" ht="21" x14ac:dyDescent="0.25">
      <c r="A12" s="49" t="s">
        <v>64</v>
      </c>
      <c r="B12" s="46" t="s">
        <v>41</v>
      </c>
      <c r="C12" s="4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46"/>
  <sheetViews>
    <sheetView tabSelected="1" view="pageLayout" zoomScale="90" zoomScaleNormal="100" zoomScaleSheetLayoutView="90" zoomScalePageLayoutView="90" workbookViewId="0">
      <selection activeCell="A18" sqref="A18:E18"/>
    </sheetView>
  </sheetViews>
  <sheetFormatPr defaultRowHeight="15" x14ac:dyDescent="0.25"/>
  <cols>
    <col min="1" max="1" width="26" bestFit="1" customWidth="1"/>
    <col min="3" max="3" width="14.7109375" customWidth="1"/>
    <col min="4" max="4" width="13.85546875" customWidth="1"/>
    <col min="5" max="5" width="28.42578125" customWidth="1"/>
    <col min="6" max="6" width="24.140625" bestFit="1" customWidth="1"/>
    <col min="7" max="7" width="25" customWidth="1"/>
    <col min="8" max="8" width="9.140625" customWidth="1"/>
    <col min="9" max="9" width="22.28515625" hidden="1" customWidth="1"/>
    <col min="10" max="10" width="33.28515625" hidden="1" customWidth="1"/>
    <col min="11" max="11" width="15.28515625" hidden="1" customWidth="1"/>
    <col min="12" max="12" width="14.28515625" hidden="1" customWidth="1"/>
    <col min="13" max="13" width="15" hidden="1" customWidth="1"/>
    <col min="14" max="14" width="17" hidden="1" customWidth="1"/>
    <col min="15" max="15" width="14.28515625" hidden="1" customWidth="1"/>
    <col min="16" max="16" width="12.5703125" hidden="1" customWidth="1"/>
    <col min="17" max="19" width="14.28515625" hidden="1" customWidth="1"/>
    <col min="20" max="21" width="12.5703125" hidden="1" customWidth="1"/>
    <col min="22" max="22" width="14.28515625" hidden="1" customWidth="1"/>
    <col min="23" max="23" width="12.5703125" hidden="1" customWidth="1"/>
    <col min="24" max="24" width="11.5703125" hidden="1" customWidth="1"/>
    <col min="25" max="25" width="14.28515625" hidden="1" customWidth="1"/>
    <col min="26" max="27" width="15.28515625" hidden="1" customWidth="1"/>
  </cols>
  <sheetData>
    <row r="1" spans="1:27" ht="19.5" customHeight="1" thickTop="1" thickBot="1" x14ac:dyDescent="0.35">
      <c r="A1" s="16" t="s">
        <v>55</v>
      </c>
      <c r="B1" s="126"/>
      <c r="C1" s="127"/>
      <c r="D1" s="127"/>
      <c r="E1" s="127"/>
      <c r="F1" s="127"/>
      <c r="G1" s="128"/>
    </row>
    <row r="2" spans="1:27" ht="19.5" thickBot="1" x14ac:dyDescent="0.35">
      <c r="A2" s="17" t="s">
        <v>56</v>
      </c>
      <c r="B2" s="114">
        <f>SUM(B8,B32,B56,B80,B104,B128,B152,B176,B200,B224,B248,B272,B296,B320,)</f>
        <v>0</v>
      </c>
      <c r="C2" s="117"/>
      <c r="D2" s="7" t="s">
        <v>0</v>
      </c>
      <c r="E2" s="1">
        <f>SUM(B9,B33,B57,B81,B105,B129,B153,B177,B201,B225,B249,B273,B297,B321,)</f>
        <v>0</v>
      </c>
      <c r="F2" s="9" t="s">
        <v>1</v>
      </c>
      <c r="G2" s="41">
        <f>SUM(E9,E33,E57,E81,E105,E129,E153,E177,E201,E225,E249,E273,E297,E321,)</f>
        <v>0</v>
      </c>
      <c r="V2" s="53"/>
    </row>
    <row r="3" spans="1:27" x14ac:dyDescent="0.25">
      <c r="A3" s="43"/>
      <c r="B3" s="5"/>
      <c r="C3" s="5"/>
      <c r="D3" s="3"/>
      <c r="E3" s="6"/>
      <c r="F3" s="2"/>
      <c r="G3" s="18"/>
      <c r="I3" s="54" t="s">
        <v>28</v>
      </c>
      <c r="J3" s="54" t="s">
        <v>29</v>
      </c>
      <c r="K3" s="54" t="s">
        <v>26</v>
      </c>
      <c r="L3" s="54" t="s">
        <v>27</v>
      </c>
      <c r="M3" s="54" t="s">
        <v>7</v>
      </c>
      <c r="N3" s="54" t="s">
        <v>8</v>
      </c>
      <c r="O3" s="54" t="s">
        <v>31</v>
      </c>
      <c r="P3" s="54" t="s">
        <v>32</v>
      </c>
      <c r="Q3" s="54" t="s">
        <v>33</v>
      </c>
      <c r="R3" s="54" t="s">
        <v>34</v>
      </c>
      <c r="S3" s="54" t="s">
        <v>45</v>
      </c>
      <c r="T3" s="54" t="s">
        <v>46</v>
      </c>
      <c r="U3" s="54" t="s">
        <v>37</v>
      </c>
      <c r="V3" s="38" t="s">
        <v>52</v>
      </c>
      <c r="W3" s="54" t="s">
        <v>42</v>
      </c>
      <c r="X3" s="54" t="s">
        <v>38</v>
      </c>
      <c r="Y3" s="54" t="s">
        <v>64</v>
      </c>
      <c r="Z3" s="54" t="s">
        <v>53</v>
      </c>
      <c r="AA3" s="44"/>
    </row>
    <row r="4" spans="1:27" ht="15.75" thickBot="1" x14ac:dyDescent="0.3">
      <c r="A4" s="64" t="s">
        <v>82</v>
      </c>
      <c r="B4" s="19"/>
      <c r="C4" s="19"/>
      <c r="D4" s="20"/>
      <c r="E4" s="20"/>
      <c r="F4" s="19"/>
      <c r="G4" s="21"/>
      <c r="I4" s="44">
        <f>'Budget Sheets'!$B$1</f>
        <v>0</v>
      </c>
      <c r="J4" s="44">
        <f>$B$6</f>
        <v>0</v>
      </c>
      <c r="K4" s="55">
        <f>B8</f>
        <v>0</v>
      </c>
      <c r="L4" s="55">
        <f>B9</f>
        <v>0</v>
      </c>
      <c r="M4" s="55">
        <f>E9</f>
        <v>0</v>
      </c>
      <c r="N4" s="56">
        <f>G9</f>
        <v>0</v>
      </c>
      <c r="O4" s="55">
        <f t="shared" ref="O4:X4" si="0">SUMIFS($G$11:$G$20,$F$11:$F$20,O$3)</f>
        <v>0</v>
      </c>
      <c r="P4" s="55">
        <f t="shared" si="0"/>
        <v>0</v>
      </c>
      <c r="Q4" s="55">
        <f t="shared" si="0"/>
        <v>0</v>
      </c>
      <c r="R4" s="55">
        <f t="shared" si="0"/>
        <v>0</v>
      </c>
      <c r="S4" s="55">
        <f t="shared" si="0"/>
        <v>0</v>
      </c>
      <c r="T4" s="55">
        <f t="shared" si="0"/>
        <v>0</v>
      </c>
      <c r="U4" s="55">
        <f t="shared" si="0"/>
        <v>0</v>
      </c>
      <c r="V4" s="55">
        <f t="shared" si="0"/>
        <v>0</v>
      </c>
      <c r="W4" s="55">
        <f t="shared" si="0"/>
        <v>0</v>
      </c>
      <c r="X4" s="55">
        <f t="shared" si="0"/>
        <v>0</v>
      </c>
      <c r="Y4" s="55">
        <f>SUM(G22:G27)</f>
        <v>0</v>
      </c>
      <c r="Z4" s="57">
        <f>SUM(O4:Y4)</f>
        <v>0</v>
      </c>
      <c r="AA4" s="44"/>
    </row>
    <row r="5" spans="1:27" ht="16.5" thickTop="1" thickBot="1" x14ac:dyDescent="0.3">
      <c r="A5" s="123" t="s">
        <v>2</v>
      </c>
      <c r="B5" s="124"/>
      <c r="C5" s="124"/>
      <c r="D5" s="124"/>
      <c r="E5" s="124"/>
      <c r="F5" s="129"/>
      <c r="G5" s="125"/>
      <c r="I5" s="44">
        <f>'Budget Sheets'!$B$1</f>
        <v>0</v>
      </c>
      <c r="J5" s="44">
        <f>'Budget Sheets'!$B$30</f>
        <v>0</v>
      </c>
      <c r="K5" s="55">
        <f>B32</f>
        <v>0</v>
      </c>
      <c r="L5" s="55">
        <f>'Budget Sheets'!$B$33</f>
        <v>0</v>
      </c>
      <c r="M5" s="55">
        <f>E33</f>
        <v>0</v>
      </c>
      <c r="N5" s="56">
        <f>'Budget Sheets'!$G$33</f>
        <v>0</v>
      </c>
      <c r="O5" s="55">
        <f>SUMIFS($G$35:$G$44,$F$35:$F$44,O$3)</f>
        <v>0</v>
      </c>
      <c r="P5" s="55">
        <f t="shared" ref="P5:X5" si="1">SUMIFS($G$35:$G$44,$F$35:$F$44,P$3)</f>
        <v>0</v>
      </c>
      <c r="Q5" s="55">
        <f t="shared" si="1"/>
        <v>0</v>
      </c>
      <c r="R5" s="55">
        <f t="shared" si="1"/>
        <v>0</v>
      </c>
      <c r="S5" s="55">
        <f t="shared" si="1"/>
        <v>0</v>
      </c>
      <c r="T5" s="55">
        <f t="shared" si="1"/>
        <v>0</v>
      </c>
      <c r="U5" s="55">
        <f t="shared" si="1"/>
        <v>0</v>
      </c>
      <c r="V5" s="55">
        <f t="shared" si="1"/>
        <v>0</v>
      </c>
      <c r="W5" s="55">
        <f t="shared" si="1"/>
        <v>0</v>
      </c>
      <c r="X5" s="55">
        <f t="shared" si="1"/>
        <v>0</v>
      </c>
      <c r="Y5" s="55">
        <f>SUM(G46:G51)</f>
        <v>0</v>
      </c>
      <c r="Z5" s="57">
        <f t="shared" ref="Z5:Z17" si="2">SUM(O5:Y5)</f>
        <v>0</v>
      </c>
      <c r="AA5" s="44"/>
    </row>
    <row r="6" spans="1:27" ht="15.75" thickBot="1" x14ac:dyDescent="0.3">
      <c r="A6" s="12" t="s">
        <v>3</v>
      </c>
      <c r="B6" s="110"/>
      <c r="C6" s="111"/>
      <c r="D6" s="111"/>
      <c r="E6" s="111"/>
      <c r="F6" s="63" t="s">
        <v>77</v>
      </c>
      <c r="G6" s="62"/>
      <c r="I6" s="44">
        <f>'Budget Sheets'!$B$1</f>
        <v>0</v>
      </c>
      <c r="J6" s="44">
        <f>'Budget Sheets'!$B$54</f>
        <v>0</v>
      </c>
      <c r="K6" s="55">
        <f>'Budget Sheets'!$B$56</f>
        <v>0</v>
      </c>
      <c r="L6" s="55">
        <f>B33</f>
        <v>0</v>
      </c>
      <c r="M6" s="55">
        <f>'Budget Sheets'!$E$57</f>
        <v>0</v>
      </c>
      <c r="N6" s="56">
        <f>'Budget Sheets'!$G$57</f>
        <v>0</v>
      </c>
      <c r="O6" s="55">
        <f>SUMIFS($G$59:$G$68,$F$59:$F$68,O$3)</f>
        <v>0</v>
      </c>
      <c r="P6" s="55">
        <f t="shared" ref="P6:X6" si="3">SUMIFS($G$59:$G$68,$F$59:$F$68,P$3)</f>
        <v>0</v>
      </c>
      <c r="Q6" s="55">
        <f t="shared" si="3"/>
        <v>0</v>
      </c>
      <c r="R6" s="55">
        <f t="shared" si="3"/>
        <v>0</v>
      </c>
      <c r="S6" s="55">
        <f t="shared" si="3"/>
        <v>0</v>
      </c>
      <c r="T6" s="55">
        <f t="shared" si="3"/>
        <v>0</v>
      </c>
      <c r="U6" s="55">
        <f t="shared" si="3"/>
        <v>0</v>
      </c>
      <c r="V6" s="55">
        <f t="shared" si="3"/>
        <v>0</v>
      </c>
      <c r="W6" s="55">
        <f t="shared" si="3"/>
        <v>0</v>
      </c>
      <c r="X6" s="55">
        <f t="shared" si="3"/>
        <v>0</v>
      </c>
      <c r="Y6" s="55">
        <f>SUM(G70:G75)</f>
        <v>0</v>
      </c>
      <c r="Z6" s="57">
        <f t="shared" si="2"/>
        <v>0</v>
      </c>
      <c r="AA6" s="44"/>
    </row>
    <row r="7" spans="1:27" ht="15.75" thickBot="1" x14ac:dyDescent="0.3">
      <c r="A7" s="12" t="s">
        <v>4</v>
      </c>
      <c r="B7" s="110"/>
      <c r="C7" s="111"/>
      <c r="D7" s="111"/>
      <c r="E7" s="111"/>
      <c r="F7" s="112"/>
      <c r="G7" s="113"/>
      <c r="I7" s="44">
        <f>'Budget Sheets'!$B$1</f>
        <v>0</v>
      </c>
      <c r="J7" s="44">
        <f>'Budget Sheets'!$B$78</f>
        <v>0</v>
      </c>
      <c r="K7" s="55">
        <f>'Budget Sheets'!$B$80</f>
        <v>0</v>
      </c>
      <c r="L7" s="55">
        <f>'Budget Sheets'!$B$81</f>
        <v>0</v>
      </c>
      <c r="M7" s="55">
        <f>'Budget Sheets'!$E$81</f>
        <v>0</v>
      </c>
      <c r="N7" s="56">
        <f>'Budget Sheets'!$G$81</f>
        <v>0</v>
      </c>
      <c r="O7" s="55">
        <f>SUMIFS($G$83:$G$92,$F$83:$F$92,O$3)</f>
        <v>0</v>
      </c>
      <c r="P7" s="55">
        <f t="shared" ref="P7:X7" si="4">SUMIFS($G$83:$G$92,$F$83:$F$92,P$3)</f>
        <v>0</v>
      </c>
      <c r="Q7" s="55">
        <f t="shared" si="4"/>
        <v>0</v>
      </c>
      <c r="R7" s="55">
        <f t="shared" si="4"/>
        <v>0</v>
      </c>
      <c r="S7" s="55">
        <f t="shared" si="4"/>
        <v>0</v>
      </c>
      <c r="T7" s="55">
        <f t="shared" si="4"/>
        <v>0</v>
      </c>
      <c r="U7" s="55">
        <f t="shared" si="4"/>
        <v>0</v>
      </c>
      <c r="V7" s="55">
        <f t="shared" si="4"/>
        <v>0</v>
      </c>
      <c r="W7" s="55">
        <f t="shared" si="4"/>
        <v>0</v>
      </c>
      <c r="X7" s="55">
        <f t="shared" si="4"/>
        <v>0</v>
      </c>
      <c r="Y7" s="55">
        <f>SUM(G94:G99)</f>
        <v>0</v>
      </c>
      <c r="Z7" s="57">
        <f t="shared" si="2"/>
        <v>0</v>
      </c>
      <c r="AA7" s="44"/>
    </row>
    <row r="8" spans="1:27" ht="15.75" customHeight="1" thickBot="1" x14ac:dyDescent="0.3">
      <c r="A8" s="12" t="s">
        <v>5</v>
      </c>
      <c r="B8" s="114">
        <f>SUM(G28,0)</f>
        <v>0</v>
      </c>
      <c r="C8" s="115"/>
      <c r="D8" s="115"/>
      <c r="E8" s="115"/>
      <c r="F8" s="115"/>
      <c r="G8" s="116"/>
      <c r="I8" s="44">
        <f>'Budget Sheets'!$B$1</f>
        <v>0</v>
      </c>
      <c r="J8" s="44">
        <f>'Budget Sheets'!$B$102</f>
        <v>0</v>
      </c>
      <c r="K8" s="55">
        <f>'Budget Sheets'!$B$104</f>
        <v>0</v>
      </c>
      <c r="L8" s="55">
        <f>'Budget Sheets'!$B$105</f>
        <v>0</v>
      </c>
      <c r="M8" s="55">
        <f>'Budget Sheets'!$E$105</f>
        <v>0</v>
      </c>
      <c r="N8" s="56">
        <f>'Budget Sheets'!$G$105</f>
        <v>0</v>
      </c>
      <c r="O8" s="55">
        <f>SUMIFS($G$107:$G$116,$F$107:$F$116,O$3)</f>
        <v>0</v>
      </c>
      <c r="P8" s="55">
        <f t="shared" ref="P8:X8" si="5">SUMIFS($G$107:$G$116,$F$107:$F$116,P$3)</f>
        <v>0</v>
      </c>
      <c r="Q8" s="55">
        <f t="shared" si="5"/>
        <v>0</v>
      </c>
      <c r="R8" s="55">
        <f t="shared" si="5"/>
        <v>0</v>
      </c>
      <c r="S8" s="55">
        <f t="shared" si="5"/>
        <v>0</v>
      </c>
      <c r="T8" s="55">
        <f t="shared" si="5"/>
        <v>0</v>
      </c>
      <c r="U8" s="55">
        <f t="shared" si="5"/>
        <v>0</v>
      </c>
      <c r="V8" s="55">
        <f t="shared" si="5"/>
        <v>0</v>
      </c>
      <c r="W8" s="55">
        <f t="shared" si="5"/>
        <v>0</v>
      </c>
      <c r="X8" s="55">
        <f t="shared" si="5"/>
        <v>0</v>
      </c>
      <c r="Y8" s="55">
        <f>SUM(G118:G123)</f>
        <v>0</v>
      </c>
      <c r="Z8" s="57">
        <f t="shared" si="2"/>
        <v>0</v>
      </c>
      <c r="AA8" s="44"/>
    </row>
    <row r="9" spans="1:27" ht="15.75" thickBot="1" x14ac:dyDescent="0.3">
      <c r="A9" s="13" t="s">
        <v>6</v>
      </c>
      <c r="B9" s="114">
        <f>SUM(B8*G9,0)</f>
        <v>0</v>
      </c>
      <c r="C9" s="117"/>
      <c r="D9" s="8" t="s">
        <v>7</v>
      </c>
      <c r="E9" s="40">
        <f>SUM(B8-B9,0)</f>
        <v>0</v>
      </c>
      <c r="F9" s="7" t="s">
        <v>71</v>
      </c>
      <c r="G9" s="23"/>
      <c r="I9" s="44">
        <f>'Budget Sheets'!$B$1</f>
        <v>0</v>
      </c>
      <c r="J9" s="44">
        <f>'Budget Sheets'!$B$126</f>
        <v>0</v>
      </c>
      <c r="K9" s="55">
        <f>'Budget Sheets'!$B$128</f>
        <v>0</v>
      </c>
      <c r="L9" s="55">
        <f>'Budget Sheets'!$B$129</f>
        <v>0</v>
      </c>
      <c r="M9" s="55">
        <f>'Budget Sheets'!$E$129</f>
        <v>0</v>
      </c>
      <c r="N9" s="56">
        <f>'Budget Sheets'!$G$129</f>
        <v>0</v>
      </c>
      <c r="O9" s="55">
        <f>SUMIFS($G$131:$G$140,$F$131:$F$140,O$3)</f>
        <v>0</v>
      </c>
      <c r="P9" s="55">
        <f t="shared" ref="P9:X9" si="6">SUMIFS($G$131:$G$140,$F$131:$F$140,P$3)</f>
        <v>0</v>
      </c>
      <c r="Q9" s="55">
        <f t="shared" si="6"/>
        <v>0</v>
      </c>
      <c r="R9" s="55">
        <f t="shared" si="6"/>
        <v>0</v>
      </c>
      <c r="S9" s="55">
        <f t="shared" si="6"/>
        <v>0</v>
      </c>
      <c r="T9" s="55">
        <f t="shared" si="6"/>
        <v>0</v>
      </c>
      <c r="U9" s="55">
        <f t="shared" si="6"/>
        <v>0</v>
      </c>
      <c r="V9" s="55">
        <f t="shared" si="6"/>
        <v>0</v>
      </c>
      <c r="W9" s="55">
        <f t="shared" si="6"/>
        <v>0</v>
      </c>
      <c r="X9" s="55">
        <f t="shared" si="6"/>
        <v>0</v>
      </c>
      <c r="Y9" s="55">
        <f>SUM(G142:G147)</f>
        <v>0</v>
      </c>
      <c r="Z9" s="57">
        <f t="shared" si="2"/>
        <v>0</v>
      </c>
      <c r="AA9" s="44"/>
    </row>
    <row r="10" spans="1:27" ht="15" customHeight="1" x14ac:dyDescent="0.25">
      <c r="A10" s="118" t="s">
        <v>9</v>
      </c>
      <c r="B10" s="119"/>
      <c r="C10" s="119"/>
      <c r="D10" s="119"/>
      <c r="E10" s="119"/>
      <c r="F10" s="4" t="s">
        <v>10</v>
      </c>
      <c r="G10" s="14" t="s">
        <v>15</v>
      </c>
      <c r="I10" s="44">
        <f>'Budget Sheets'!$B$1</f>
        <v>0</v>
      </c>
      <c r="J10" s="44">
        <f>'Budget Sheets'!$B$150</f>
        <v>0</v>
      </c>
      <c r="K10" s="55">
        <f>'Budget Sheets'!$B$152</f>
        <v>0</v>
      </c>
      <c r="L10" s="55">
        <f>'Budget Sheets'!$B$153</f>
        <v>0</v>
      </c>
      <c r="M10" s="55">
        <f>'Budget Sheets'!$E$153</f>
        <v>0</v>
      </c>
      <c r="N10" s="56">
        <f>'Budget Sheets'!$G$153</f>
        <v>0</v>
      </c>
      <c r="O10" s="55">
        <f>SUMIFS($G$155:$G$164,$F$155:$F$164,O$3)</f>
        <v>0</v>
      </c>
      <c r="P10" s="55">
        <f t="shared" ref="P10:X10" si="7">SUMIFS($G$155:$G$164,$F$155:$F$164,P$3)</f>
        <v>0</v>
      </c>
      <c r="Q10" s="55">
        <f t="shared" si="7"/>
        <v>0</v>
      </c>
      <c r="R10" s="55">
        <f t="shared" si="7"/>
        <v>0</v>
      </c>
      <c r="S10" s="55">
        <f t="shared" si="7"/>
        <v>0</v>
      </c>
      <c r="T10" s="55">
        <f t="shared" si="7"/>
        <v>0</v>
      </c>
      <c r="U10" s="55">
        <f t="shared" si="7"/>
        <v>0</v>
      </c>
      <c r="V10" s="55">
        <f t="shared" si="7"/>
        <v>0</v>
      </c>
      <c r="W10" s="55">
        <f t="shared" si="7"/>
        <v>0</v>
      </c>
      <c r="X10" s="55">
        <f t="shared" si="7"/>
        <v>0</v>
      </c>
      <c r="Y10" s="55">
        <f>SUM(G166:G171)</f>
        <v>0</v>
      </c>
      <c r="Z10" s="57">
        <f t="shared" si="2"/>
        <v>0</v>
      </c>
      <c r="AA10" s="44"/>
    </row>
    <row r="11" spans="1:27" x14ac:dyDescent="0.25">
      <c r="A11" s="106"/>
      <c r="B11" s="107"/>
      <c r="C11" s="107"/>
      <c r="D11" s="107"/>
      <c r="E11" s="107"/>
      <c r="F11" s="38" t="str">
        <f>IFERROR(VLOOKUP(A11,Sheet2!$A$1:$B$12,2,FALSE),"")</f>
        <v/>
      </c>
      <c r="G11" s="36"/>
      <c r="I11" s="44">
        <f>'Budget Sheets'!$B$1</f>
        <v>0</v>
      </c>
      <c r="J11" s="44">
        <f>'Budget Sheets'!$B$174</f>
        <v>0</v>
      </c>
      <c r="K11" s="55">
        <f>'Budget Sheets'!$B$176</f>
        <v>0</v>
      </c>
      <c r="L11" s="55">
        <f>'Budget Sheets'!$B$177</f>
        <v>0</v>
      </c>
      <c r="M11" s="55">
        <f>'Budget Sheets'!$E$177</f>
        <v>0</v>
      </c>
      <c r="N11" s="56">
        <f>'Budget Sheets'!$G$177</f>
        <v>0</v>
      </c>
      <c r="O11" s="55">
        <f>SUMIFS($G$179:$G$188,$F$179:$F$188,O$3)</f>
        <v>0</v>
      </c>
      <c r="P11" s="55">
        <f t="shared" ref="P11:X11" si="8">SUMIFS($G$179:$G$188,$F$179:$F$188,P$3)</f>
        <v>0</v>
      </c>
      <c r="Q11" s="55">
        <f t="shared" si="8"/>
        <v>0</v>
      </c>
      <c r="R11" s="55">
        <f t="shared" si="8"/>
        <v>0</v>
      </c>
      <c r="S11" s="55">
        <f t="shared" si="8"/>
        <v>0</v>
      </c>
      <c r="T11" s="55">
        <f t="shared" si="8"/>
        <v>0</v>
      </c>
      <c r="U11" s="55">
        <f t="shared" si="8"/>
        <v>0</v>
      </c>
      <c r="V11" s="55">
        <f t="shared" si="8"/>
        <v>0</v>
      </c>
      <c r="W11" s="55">
        <f t="shared" si="8"/>
        <v>0</v>
      </c>
      <c r="X11" s="55">
        <f t="shared" si="8"/>
        <v>0</v>
      </c>
      <c r="Y11" s="55">
        <f>SUM(G190:G195)</f>
        <v>0</v>
      </c>
      <c r="Z11" s="57">
        <f t="shared" si="2"/>
        <v>0</v>
      </c>
      <c r="AA11" s="44"/>
    </row>
    <row r="12" spans="1:27" ht="15" customHeight="1" x14ac:dyDescent="0.25">
      <c r="A12" s="106"/>
      <c r="B12" s="107"/>
      <c r="C12" s="107"/>
      <c r="D12" s="107"/>
      <c r="E12" s="107"/>
      <c r="F12" s="38" t="str">
        <f>IFERROR(VLOOKUP(A12,Sheet2!$A$1:$B$12,2,FALSE),"")</f>
        <v/>
      </c>
      <c r="G12" s="36"/>
      <c r="I12" s="44">
        <f>'Budget Sheets'!$B$1</f>
        <v>0</v>
      </c>
      <c r="J12" s="44">
        <f>'Budget Sheets'!$B$198</f>
        <v>0</v>
      </c>
      <c r="K12" s="55">
        <f>'Budget Sheets'!$B$200</f>
        <v>0</v>
      </c>
      <c r="L12" s="55">
        <f>'Budget Sheets'!$B$201</f>
        <v>0</v>
      </c>
      <c r="M12" s="55">
        <f>'Budget Sheets'!$E$201</f>
        <v>0</v>
      </c>
      <c r="N12" s="56">
        <f>'Budget Sheets'!$G$201</f>
        <v>0</v>
      </c>
      <c r="O12" s="55">
        <f>SUMIFS($G$203:$G$212,$F$203:$F$212,O$3)</f>
        <v>0</v>
      </c>
      <c r="P12" s="55">
        <f t="shared" ref="P12:X12" si="9">SUMIFS($G$203:$G$212,$F$203:$F$212,P$3)</f>
        <v>0</v>
      </c>
      <c r="Q12" s="55">
        <f t="shared" si="9"/>
        <v>0</v>
      </c>
      <c r="R12" s="55">
        <f t="shared" si="9"/>
        <v>0</v>
      </c>
      <c r="S12" s="55">
        <f t="shared" si="9"/>
        <v>0</v>
      </c>
      <c r="T12" s="55">
        <f t="shared" si="9"/>
        <v>0</v>
      </c>
      <c r="U12" s="55">
        <f t="shared" si="9"/>
        <v>0</v>
      </c>
      <c r="V12" s="55">
        <f t="shared" si="9"/>
        <v>0</v>
      </c>
      <c r="W12" s="55">
        <f t="shared" si="9"/>
        <v>0</v>
      </c>
      <c r="X12" s="55">
        <f t="shared" si="9"/>
        <v>0</v>
      </c>
      <c r="Y12" s="55">
        <f>SUM(G214:G219)</f>
        <v>0</v>
      </c>
      <c r="Z12" s="57">
        <f t="shared" si="2"/>
        <v>0</v>
      </c>
      <c r="AA12" s="44"/>
    </row>
    <row r="13" spans="1:27" x14ac:dyDescent="0.25">
      <c r="A13" s="106"/>
      <c r="B13" s="107"/>
      <c r="C13" s="107"/>
      <c r="D13" s="107"/>
      <c r="E13" s="107"/>
      <c r="F13" s="38" t="str">
        <f>IFERROR(VLOOKUP(A13,Sheet2!$A$1:$B$12,2,FALSE),"")</f>
        <v/>
      </c>
      <c r="G13" s="36"/>
      <c r="I13" s="44">
        <f>'Budget Sheets'!$B$1</f>
        <v>0</v>
      </c>
      <c r="J13" s="44">
        <f>'Budget Sheets'!$B$222</f>
        <v>0</v>
      </c>
      <c r="K13" s="55">
        <f>'Budget Sheets'!$B$224</f>
        <v>0</v>
      </c>
      <c r="L13" s="55">
        <f>'Budget Sheets'!$B$225</f>
        <v>0</v>
      </c>
      <c r="M13" s="55">
        <f>'Budget Sheets'!$E$225</f>
        <v>0</v>
      </c>
      <c r="N13" s="56">
        <f>'Budget Sheets'!$G$225</f>
        <v>0</v>
      </c>
      <c r="O13" s="55">
        <f>SUMIFS($G$227:$G$236,$F$227:$F$236,O$3)</f>
        <v>0</v>
      </c>
      <c r="P13" s="55">
        <f t="shared" ref="P13:X13" si="10">SUMIFS($G$227:$G$236,$F$227:$F$236,P$3)</f>
        <v>0</v>
      </c>
      <c r="Q13" s="55">
        <f t="shared" si="10"/>
        <v>0</v>
      </c>
      <c r="R13" s="55">
        <f t="shared" si="10"/>
        <v>0</v>
      </c>
      <c r="S13" s="55">
        <f t="shared" si="10"/>
        <v>0</v>
      </c>
      <c r="T13" s="55">
        <f t="shared" si="10"/>
        <v>0</v>
      </c>
      <c r="U13" s="55">
        <f t="shared" si="10"/>
        <v>0</v>
      </c>
      <c r="V13" s="55">
        <f t="shared" si="10"/>
        <v>0</v>
      </c>
      <c r="W13" s="55">
        <f t="shared" si="10"/>
        <v>0</v>
      </c>
      <c r="X13" s="55">
        <f t="shared" si="10"/>
        <v>0</v>
      </c>
      <c r="Y13" s="55">
        <f>SUM(G238:G243)</f>
        <v>0</v>
      </c>
      <c r="Z13" s="57">
        <f t="shared" si="2"/>
        <v>0</v>
      </c>
      <c r="AA13" s="44"/>
    </row>
    <row r="14" spans="1:27" ht="15" customHeight="1" x14ac:dyDescent="0.25">
      <c r="A14" s="106"/>
      <c r="B14" s="107"/>
      <c r="C14" s="107"/>
      <c r="D14" s="107"/>
      <c r="E14" s="107"/>
      <c r="F14" s="38" t="str">
        <f>IFERROR(VLOOKUP(A14,Sheet2!$A$1:$B$12,2,FALSE),"")</f>
        <v/>
      </c>
      <c r="G14" s="36"/>
      <c r="I14" s="44">
        <f>'Budget Sheets'!$B$1</f>
        <v>0</v>
      </c>
      <c r="J14" s="44">
        <f>'Budget Sheets'!$B$246</f>
        <v>0</v>
      </c>
      <c r="K14" s="55">
        <f>'Budget Sheets'!$B$248</f>
        <v>0</v>
      </c>
      <c r="L14" s="55">
        <f>'Budget Sheets'!$B$249</f>
        <v>0</v>
      </c>
      <c r="M14" s="55">
        <f>'Budget Sheets'!$E$249</f>
        <v>0</v>
      </c>
      <c r="N14" s="56">
        <f>'Budget Sheets'!$G$249</f>
        <v>0</v>
      </c>
      <c r="O14" s="55">
        <f>SUMIFS($G$251:$G$260,$F$251:$F$260,O$3)</f>
        <v>0</v>
      </c>
      <c r="P14" s="55">
        <f t="shared" ref="P14:X14" si="11">SUMIFS($G$251:$G$260,$F$251:$F$260,P$3)</f>
        <v>0</v>
      </c>
      <c r="Q14" s="55">
        <f t="shared" si="11"/>
        <v>0</v>
      </c>
      <c r="R14" s="55">
        <f t="shared" si="11"/>
        <v>0</v>
      </c>
      <c r="S14" s="55">
        <f t="shared" si="11"/>
        <v>0</v>
      </c>
      <c r="T14" s="55">
        <f t="shared" si="11"/>
        <v>0</v>
      </c>
      <c r="U14" s="55">
        <f t="shared" si="11"/>
        <v>0</v>
      </c>
      <c r="V14" s="55">
        <f t="shared" si="11"/>
        <v>0</v>
      </c>
      <c r="W14" s="55">
        <f t="shared" si="11"/>
        <v>0</v>
      </c>
      <c r="X14" s="55">
        <f t="shared" si="11"/>
        <v>0</v>
      </c>
      <c r="Y14" s="55">
        <f>SUM(G262:G267)</f>
        <v>0</v>
      </c>
      <c r="Z14" s="57">
        <f t="shared" si="2"/>
        <v>0</v>
      </c>
      <c r="AA14" s="44"/>
    </row>
    <row r="15" spans="1:27" ht="15" customHeight="1" x14ac:dyDescent="0.25">
      <c r="A15" s="106"/>
      <c r="B15" s="107"/>
      <c r="C15" s="107"/>
      <c r="D15" s="107"/>
      <c r="E15" s="107"/>
      <c r="F15" s="38" t="str">
        <f>IFERROR(VLOOKUP(A15,Sheet2!$A$1:$B$12,2,FALSE),"")</f>
        <v/>
      </c>
      <c r="G15" s="36"/>
      <c r="I15" s="44">
        <f>'Budget Sheets'!$B$1</f>
        <v>0</v>
      </c>
      <c r="J15" s="44">
        <f>'Budget Sheets'!$B$270</f>
        <v>0</v>
      </c>
      <c r="K15" s="55">
        <f>'Budget Sheets'!$B$272</f>
        <v>0</v>
      </c>
      <c r="L15" s="55">
        <f>'Budget Sheets'!$B$273</f>
        <v>0</v>
      </c>
      <c r="M15" s="55">
        <f>'Budget Sheets'!$E$273</f>
        <v>0</v>
      </c>
      <c r="N15" s="56">
        <f>'Budget Sheets'!$G$273</f>
        <v>0</v>
      </c>
      <c r="O15" s="55">
        <f>SUMIFS($G$275:$G$284,$F$275:$F$284,O$3)</f>
        <v>0</v>
      </c>
      <c r="P15" s="55">
        <f t="shared" ref="P15:X15" si="12">SUMIFS($G$275:$G$284,$F$275:$F$284,P$3)</f>
        <v>0</v>
      </c>
      <c r="Q15" s="55">
        <f t="shared" si="12"/>
        <v>0</v>
      </c>
      <c r="R15" s="55">
        <f t="shared" si="12"/>
        <v>0</v>
      </c>
      <c r="S15" s="55">
        <f t="shared" si="12"/>
        <v>0</v>
      </c>
      <c r="T15" s="55">
        <f t="shared" si="12"/>
        <v>0</v>
      </c>
      <c r="U15" s="55">
        <f t="shared" si="12"/>
        <v>0</v>
      </c>
      <c r="V15" s="55">
        <f t="shared" si="12"/>
        <v>0</v>
      </c>
      <c r="W15" s="55">
        <f t="shared" si="12"/>
        <v>0</v>
      </c>
      <c r="X15" s="55">
        <f t="shared" si="12"/>
        <v>0</v>
      </c>
      <c r="Y15" s="55">
        <f>SUM(G286:G291)</f>
        <v>0</v>
      </c>
      <c r="Z15" s="57">
        <f t="shared" si="2"/>
        <v>0</v>
      </c>
      <c r="AA15" s="44"/>
    </row>
    <row r="16" spans="1:27" ht="15" customHeight="1" x14ac:dyDescent="0.25">
      <c r="A16" s="106"/>
      <c r="B16" s="107"/>
      <c r="C16" s="107"/>
      <c r="D16" s="107"/>
      <c r="E16" s="107"/>
      <c r="F16" s="38" t="str">
        <f>IFERROR(VLOOKUP(A16,Sheet2!$A$1:$B$12,2,FALSE),"")</f>
        <v/>
      </c>
      <c r="G16" s="36"/>
      <c r="I16" s="44">
        <f>'Budget Sheets'!$B$1</f>
        <v>0</v>
      </c>
      <c r="J16" s="44">
        <f>'Budget Sheets'!$B$294</f>
        <v>0</v>
      </c>
      <c r="K16" s="55">
        <f>'Budget Sheets'!$B$296</f>
        <v>0</v>
      </c>
      <c r="L16" s="55">
        <f>'Budget Sheets'!$B$297</f>
        <v>0</v>
      </c>
      <c r="M16" s="55">
        <f>'Budget Sheets'!$E$297</f>
        <v>0</v>
      </c>
      <c r="N16" s="56">
        <f>'Budget Sheets'!$G$297</f>
        <v>0</v>
      </c>
      <c r="O16" s="55">
        <f>SUMIFS($G$299:$G$308,$F$299:$F$308,O$3)</f>
        <v>0</v>
      </c>
      <c r="P16" s="55">
        <f t="shared" ref="P16:X16" si="13">SUMIFS($G$299:$G$308,$F$299:$F$308,P$3)</f>
        <v>0</v>
      </c>
      <c r="Q16" s="55">
        <f t="shared" si="13"/>
        <v>0</v>
      </c>
      <c r="R16" s="55">
        <f t="shared" si="13"/>
        <v>0</v>
      </c>
      <c r="S16" s="55">
        <f t="shared" si="13"/>
        <v>0</v>
      </c>
      <c r="T16" s="55">
        <f t="shared" si="13"/>
        <v>0</v>
      </c>
      <c r="U16" s="55">
        <f t="shared" si="13"/>
        <v>0</v>
      </c>
      <c r="V16" s="55">
        <f t="shared" si="13"/>
        <v>0</v>
      </c>
      <c r="W16" s="55">
        <f t="shared" si="13"/>
        <v>0</v>
      </c>
      <c r="X16" s="55">
        <f t="shared" si="13"/>
        <v>0</v>
      </c>
      <c r="Y16" s="55">
        <f>SUM(G310:G315)</f>
        <v>0</v>
      </c>
      <c r="Z16" s="57">
        <f t="shared" si="2"/>
        <v>0</v>
      </c>
      <c r="AA16" s="44"/>
    </row>
    <row r="17" spans="1:27" ht="15" customHeight="1" x14ac:dyDescent="0.25">
      <c r="A17" s="106"/>
      <c r="B17" s="107"/>
      <c r="C17" s="107"/>
      <c r="D17" s="107"/>
      <c r="E17" s="107"/>
      <c r="F17" s="38" t="str">
        <f>IFERROR(VLOOKUP(A17,Sheet2!$A$1:$B$12,2,FALSE),"")</f>
        <v/>
      </c>
      <c r="G17" s="36"/>
      <c r="I17" s="44">
        <f>'Budget Sheets'!$B$1</f>
        <v>0</v>
      </c>
      <c r="J17" s="44">
        <f>'Budget Sheets'!$B$318</f>
        <v>0</v>
      </c>
      <c r="K17" s="55">
        <f>'Budget Sheets'!$B$320</f>
        <v>0</v>
      </c>
      <c r="L17" s="55">
        <f>'Budget Sheets'!$B$321</f>
        <v>0</v>
      </c>
      <c r="M17" s="55">
        <f>'Budget Sheets'!$E$321</f>
        <v>0</v>
      </c>
      <c r="N17" s="56">
        <f>'Budget Sheets'!$G$321</f>
        <v>0</v>
      </c>
      <c r="O17" s="55">
        <f>SUMIFS($G$323:$G$332,$F$323:$F$332,O$3)</f>
        <v>0</v>
      </c>
      <c r="P17" s="55">
        <f t="shared" ref="P17:X17" si="14">SUMIFS($G$323:$G$332,$F$323:$F$332,P$3)</f>
        <v>0</v>
      </c>
      <c r="Q17" s="55">
        <f t="shared" si="14"/>
        <v>0</v>
      </c>
      <c r="R17" s="55">
        <f t="shared" si="14"/>
        <v>0</v>
      </c>
      <c r="S17" s="55">
        <f t="shared" si="14"/>
        <v>0</v>
      </c>
      <c r="T17" s="55">
        <f t="shared" si="14"/>
        <v>0</v>
      </c>
      <c r="U17" s="55">
        <f t="shared" si="14"/>
        <v>0</v>
      </c>
      <c r="V17" s="55">
        <f t="shared" si="14"/>
        <v>0</v>
      </c>
      <c r="W17" s="55">
        <f t="shared" si="14"/>
        <v>0</v>
      </c>
      <c r="X17" s="55">
        <f t="shared" si="14"/>
        <v>0</v>
      </c>
      <c r="Y17" s="55">
        <f>SUM(G334:G339)</f>
        <v>0</v>
      </c>
      <c r="Z17" s="57">
        <f t="shared" si="2"/>
        <v>0</v>
      </c>
      <c r="AA17" s="57">
        <f>SUM(Z4:Z17)</f>
        <v>0</v>
      </c>
    </row>
    <row r="18" spans="1:27" ht="15" customHeight="1" x14ac:dyDescent="0.25">
      <c r="A18" s="106"/>
      <c r="B18" s="107"/>
      <c r="C18" s="107"/>
      <c r="D18" s="107"/>
      <c r="E18" s="107"/>
      <c r="F18" s="38" t="str">
        <f>IFERROR(VLOOKUP(A18,Sheet2!$A$1:$B$12,2,FALSE),"")</f>
        <v/>
      </c>
      <c r="G18" s="36"/>
      <c r="I18" s="44"/>
      <c r="J18" s="44" t="s">
        <v>53</v>
      </c>
      <c r="K18" s="57">
        <f>SUM(K4:K17)</f>
        <v>0</v>
      </c>
      <c r="L18" s="57">
        <f t="shared" ref="L18:M18" si="15">SUM(L4:L17)</f>
        <v>0</v>
      </c>
      <c r="M18" s="57">
        <f t="shared" si="15"/>
        <v>0</v>
      </c>
      <c r="N18" s="44"/>
      <c r="O18" s="57">
        <f>SUM(O4:O17)</f>
        <v>0</v>
      </c>
      <c r="P18" s="57">
        <f t="shared" ref="P18:Y18" si="16">SUM(P4:P17)</f>
        <v>0</v>
      </c>
      <c r="Q18" s="57">
        <f t="shared" si="16"/>
        <v>0</v>
      </c>
      <c r="R18" s="57">
        <f t="shared" si="16"/>
        <v>0</v>
      </c>
      <c r="S18" s="57">
        <f t="shared" si="16"/>
        <v>0</v>
      </c>
      <c r="T18" s="57">
        <f t="shared" si="16"/>
        <v>0</v>
      </c>
      <c r="U18" s="57">
        <f t="shared" si="16"/>
        <v>0</v>
      </c>
      <c r="V18" s="57">
        <f t="shared" si="16"/>
        <v>0</v>
      </c>
      <c r="W18" s="57">
        <f t="shared" si="16"/>
        <v>0</v>
      </c>
      <c r="X18" s="57">
        <f t="shared" si="16"/>
        <v>0</v>
      </c>
      <c r="Y18" s="57">
        <f t="shared" si="16"/>
        <v>0</v>
      </c>
      <c r="Z18" s="57">
        <f>SUM(O18:Y18)</f>
        <v>0</v>
      </c>
      <c r="AA18" s="44"/>
    </row>
    <row r="19" spans="1:27" ht="15" customHeight="1" x14ac:dyDescent="0.25">
      <c r="A19" s="106"/>
      <c r="B19" s="107"/>
      <c r="C19" s="107"/>
      <c r="D19" s="107"/>
      <c r="E19" s="107"/>
      <c r="F19" s="38" t="str">
        <f>IFERROR(VLOOKUP(A19,Sheet2!$A$1:$B$12,2,FALSE),"")</f>
        <v/>
      </c>
      <c r="G19" s="36"/>
    </row>
    <row r="20" spans="1:27" x14ac:dyDescent="0.25">
      <c r="A20" s="106"/>
      <c r="B20" s="107"/>
      <c r="C20" s="107"/>
      <c r="D20" s="107"/>
      <c r="E20" s="107"/>
      <c r="F20" s="38" t="str">
        <f>IFERROR(VLOOKUP(A20,Sheet2!$A$1:$B$12,2,FALSE),"")</f>
        <v/>
      </c>
      <c r="G20" s="36"/>
    </row>
    <row r="21" spans="1:27" x14ac:dyDescent="0.25">
      <c r="A21" s="108" t="s">
        <v>69</v>
      </c>
      <c r="B21" s="109"/>
      <c r="C21" s="109"/>
      <c r="D21" s="109"/>
      <c r="E21" s="109"/>
      <c r="F21" s="39"/>
      <c r="G21" s="35"/>
      <c r="I21" s="11"/>
    </row>
    <row r="22" spans="1:27" x14ac:dyDescent="0.25">
      <c r="A22" s="106"/>
      <c r="B22" s="107"/>
      <c r="C22" s="107"/>
      <c r="D22" s="107"/>
      <c r="E22" s="107"/>
      <c r="F22" s="38" t="str">
        <f>IF(A22&gt;0,"K.","")</f>
        <v/>
      </c>
      <c r="G22" s="36"/>
    </row>
    <row r="23" spans="1:27" x14ac:dyDescent="0.25">
      <c r="A23" s="106"/>
      <c r="B23" s="107"/>
      <c r="C23" s="107"/>
      <c r="D23" s="107"/>
      <c r="E23" s="107"/>
      <c r="F23" s="38" t="str">
        <f t="shared" ref="F23:F27" si="17">IF(A23&gt;0,"K.","")</f>
        <v/>
      </c>
      <c r="G23" s="36"/>
    </row>
    <row r="24" spans="1:27" x14ac:dyDescent="0.25">
      <c r="A24" s="50"/>
      <c r="B24" s="51"/>
      <c r="C24" s="51"/>
      <c r="D24" s="51"/>
      <c r="E24" s="52"/>
      <c r="F24" s="38" t="str">
        <f t="shared" si="17"/>
        <v/>
      </c>
      <c r="G24" s="36"/>
    </row>
    <row r="25" spans="1:27" x14ac:dyDescent="0.25">
      <c r="A25" s="120"/>
      <c r="B25" s="121"/>
      <c r="C25" s="121"/>
      <c r="D25" s="121"/>
      <c r="E25" s="122"/>
      <c r="F25" s="38" t="str">
        <f t="shared" si="17"/>
        <v/>
      </c>
      <c r="G25" s="36"/>
    </row>
    <row r="26" spans="1:27" x14ac:dyDescent="0.25">
      <c r="A26" s="120"/>
      <c r="B26" s="121"/>
      <c r="C26" s="121"/>
      <c r="D26" s="121"/>
      <c r="E26" s="122"/>
      <c r="F26" s="38" t="str">
        <f t="shared" si="17"/>
        <v/>
      </c>
      <c r="G26" s="36"/>
    </row>
    <row r="27" spans="1:27" x14ac:dyDescent="0.25">
      <c r="A27" s="120"/>
      <c r="B27" s="121"/>
      <c r="C27" s="121"/>
      <c r="D27" s="121"/>
      <c r="E27" s="122"/>
      <c r="F27" s="38" t="str">
        <f t="shared" si="17"/>
        <v/>
      </c>
      <c r="G27" s="36"/>
    </row>
    <row r="28" spans="1:27" ht="15.75" thickBot="1" x14ac:dyDescent="0.3">
      <c r="A28" s="103" t="s">
        <v>11</v>
      </c>
      <c r="B28" s="104"/>
      <c r="C28" s="104"/>
      <c r="D28" s="104"/>
      <c r="E28" s="105"/>
      <c r="F28" s="15"/>
      <c r="G28" s="42">
        <f>SUM(G11:G27)</f>
        <v>0</v>
      </c>
    </row>
    <row r="29" spans="1:27" ht="16.5" thickTop="1" thickBot="1" x14ac:dyDescent="0.3">
      <c r="A29" s="123" t="s">
        <v>2</v>
      </c>
      <c r="B29" s="124"/>
      <c r="C29" s="124"/>
      <c r="D29" s="124"/>
      <c r="E29" s="124"/>
      <c r="F29" s="124"/>
      <c r="G29" s="125"/>
    </row>
    <row r="30" spans="1:27" ht="15.75" thickBot="1" x14ac:dyDescent="0.3">
      <c r="A30" s="12" t="s">
        <v>3</v>
      </c>
      <c r="B30" s="110"/>
      <c r="C30" s="111"/>
      <c r="D30" s="111"/>
      <c r="E30" s="111"/>
      <c r="F30" s="63" t="s">
        <v>77</v>
      </c>
      <c r="G30" s="62"/>
    </row>
    <row r="31" spans="1:27" ht="15.75" thickBot="1" x14ac:dyDescent="0.3">
      <c r="A31" s="12" t="s">
        <v>4</v>
      </c>
      <c r="B31" s="110"/>
      <c r="C31" s="111"/>
      <c r="D31" s="111"/>
      <c r="E31" s="111"/>
      <c r="F31" s="112"/>
      <c r="G31" s="113"/>
    </row>
    <row r="32" spans="1:27" ht="15.75" thickBot="1" x14ac:dyDescent="0.3">
      <c r="A32" s="12" t="s">
        <v>5</v>
      </c>
      <c r="B32" s="114">
        <f>SUM(G52,0)</f>
        <v>0</v>
      </c>
      <c r="C32" s="115"/>
      <c r="D32" s="115"/>
      <c r="E32" s="115"/>
      <c r="F32" s="115"/>
      <c r="G32" s="116"/>
    </row>
    <row r="33" spans="1:7" ht="15.75" thickBot="1" x14ac:dyDescent="0.3">
      <c r="A33" s="13" t="s">
        <v>6</v>
      </c>
      <c r="B33" s="114">
        <f>SUM(B32*G33,0)</f>
        <v>0</v>
      </c>
      <c r="C33" s="117"/>
      <c r="D33" s="8" t="s">
        <v>7</v>
      </c>
      <c r="E33" s="40">
        <f>SUM(B32-B33,0)</f>
        <v>0</v>
      </c>
      <c r="F33" s="7" t="s">
        <v>71</v>
      </c>
      <c r="G33" s="23"/>
    </row>
    <row r="34" spans="1:7" x14ac:dyDescent="0.25">
      <c r="A34" s="118" t="s">
        <v>9</v>
      </c>
      <c r="B34" s="119"/>
      <c r="C34" s="119"/>
      <c r="D34" s="119"/>
      <c r="E34" s="119"/>
      <c r="F34" s="4" t="s">
        <v>10</v>
      </c>
      <c r="G34" s="14" t="s">
        <v>15</v>
      </c>
    </row>
    <row r="35" spans="1:7" ht="15" customHeight="1" x14ac:dyDescent="0.25">
      <c r="A35" s="106"/>
      <c r="B35" s="107"/>
      <c r="C35" s="107"/>
      <c r="D35" s="107"/>
      <c r="E35" s="107"/>
      <c r="F35" s="38" t="str">
        <f>IFERROR(VLOOKUP(A35,Sheet2!$A$1:$B$12,2,FALSE),"")</f>
        <v/>
      </c>
      <c r="G35" s="36"/>
    </row>
    <row r="36" spans="1:7" ht="15" customHeight="1" x14ac:dyDescent="0.25">
      <c r="A36" s="106"/>
      <c r="B36" s="107"/>
      <c r="C36" s="107"/>
      <c r="D36" s="107"/>
      <c r="E36" s="107"/>
      <c r="F36" s="38" t="str">
        <f>IFERROR(VLOOKUP(A36,Sheet2!$A$1:$B$12,2,FALSE),"")</f>
        <v/>
      </c>
      <c r="G36" s="36"/>
    </row>
    <row r="37" spans="1:7" x14ac:dyDescent="0.25">
      <c r="A37" s="106"/>
      <c r="B37" s="107"/>
      <c r="C37" s="107"/>
      <c r="D37" s="107"/>
      <c r="E37" s="107"/>
      <c r="F37" s="38" t="str">
        <f>IFERROR(VLOOKUP(A37,Sheet2!$A$1:$B$12,2,FALSE),"")</f>
        <v/>
      </c>
      <c r="G37" s="36"/>
    </row>
    <row r="38" spans="1:7" ht="15" customHeight="1" x14ac:dyDescent="0.25">
      <c r="A38" s="106"/>
      <c r="B38" s="107"/>
      <c r="C38" s="107"/>
      <c r="D38" s="107"/>
      <c r="E38" s="107"/>
      <c r="F38" s="38" t="str">
        <f>IFERROR(VLOOKUP(A38,Sheet2!$A$1:$B$12,2,FALSE),"")</f>
        <v/>
      </c>
      <c r="G38" s="36"/>
    </row>
    <row r="39" spans="1:7" ht="15" customHeight="1" x14ac:dyDescent="0.25">
      <c r="A39" s="106"/>
      <c r="B39" s="107"/>
      <c r="C39" s="107"/>
      <c r="D39" s="107"/>
      <c r="E39" s="107"/>
      <c r="F39" s="38" t="str">
        <f>IFERROR(VLOOKUP(A39,Sheet2!$A$1:$B$12,2,FALSE),"")</f>
        <v/>
      </c>
      <c r="G39" s="36"/>
    </row>
    <row r="40" spans="1:7" ht="15" customHeight="1" x14ac:dyDescent="0.25">
      <c r="A40" s="106"/>
      <c r="B40" s="107"/>
      <c r="C40" s="107"/>
      <c r="D40" s="107"/>
      <c r="E40" s="107"/>
      <c r="F40" s="38" t="str">
        <f>IFERROR(VLOOKUP(A40,Sheet2!$A$1:$B$12,2,FALSE),"")</f>
        <v/>
      </c>
      <c r="G40" s="36"/>
    </row>
    <row r="41" spans="1:7" ht="15" customHeight="1" x14ac:dyDescent="0.25">
      <c r="A41" s="106"/>
      <c r="B41" s="107"/>
      <c r="C41" s="107"/>
      <c r="D41" s="107"/>
      <c r="E41" s="107"/>
      <c r="F41" s="38" t="str">
        <f>IFERROR(VLOOKUP(A41,Sheet2!$A$1:$B$12,2,FALSE),"")</f>
        <v/>
      </c>
      <c r="G41" s="36"/>
    </row>
    <row r="42" spans="1:7" ht="15" customHeight="1" x14ac:dyDescent="0.25">
      <c r="A42" s="106"/>
      <c r="B42" s="107"/>
      <c r="C42" s="107"/>
      <c r="D42" s="107"/>
      <c r="E42" s="107"/>
      <c r="F42" s="38" t="str">
        <f>IFERROR(VLOOKUP(A42,Sheet2!$A$1:$B$12,2,FALSE),"")</f>
        <v/>
      </c>
      <c r="G42" s="36"/>
    </row>
    <row r="43" spans="1:7" ht="15" customHeight="1" x14ac:dyDescent="0.25">
      <c r="A43" s="106"/>
      <c r="B43" s="107"/>
      <c r="C43" s="107"/>
      <c r="D43" s="107"/>
      <c r="E43" s="107"/>
      <c r="F43" s="38" t="str">
        <f>IFERROR(VLOOKUP(A43,Sheet2!$A$1:$B$12,2,FALSE),"")</f>
        <v/>
      </c>
      <c r="G43" s="36"/>
    </row>
    <row r="44" spans="1:7" x14ac:dyDescent="0.25">
      <c r="A44" s="106"/>
      <c r="B44" s="107"/>
      <c r="C44" s="107"/>
      <c r="D44" s="107"/>
      <c r="E44" s="107"/>
      <c r="F44" s="38" t="str">
        <f>IFERROR(VLOOKUP(A44,Sheet2!$A$1:$B$12,2,FALSE),"")</f>
        <v/>
      </c>
      <c r="G44" s="36"/>
    </row>
    <row r="45" spans="1:7" ht="15" customHeight="1" x14ac:dyDescent="0.25">
      <c r="A45" s="108" t="s">
        <v>69</v>
      </c>
      <c r="B45" s="109"/>
      <c r="C45" s="109"/>
      <c r="D45" s="109"/>
      <c r="E45" s="109"/>
      <c r="F45" s="39"/>
      <c r="G45" s="35"/>
    </row>
    <row r="46" spans="1:7" x14ac:dyDescent="0.25">
      <c r="A46" s="106"/>
      <c r="B46" s="107"/>
      <c r="C46" s="107"/>
      <c r="D46" s="107"/>
      <c r="E46" s="107"/>
      <c r="F46" s="38" t="str">
        <f>IF(A46&gt;0,"K.","")</f>
        <v/>
      </c>
      <c r="G46" s="22"/>
    </row>
    <row r="47" spans="1:7" x14ac:dyDescent="0.25">
      <c r="A47" s="106"/>
      <c r="B47" s="107"/>
      <c r="C47" s="107"/>
      <c r="D47" s="107"/>
      <c r="E47" s="107"/>
      <c r="F47" s="38" t="str">
        <f t="shared" ref="F47:F51" si="18">IF(A47&gt;0,"K.","")</f>
        <v/>
      </c>
      <c r="G47" s="22"/>
    </row>
    <row r="48" spans="1:7" x14ac:dyDescent="0.25">
      <c r="A48" s="59"/>
      <c r="B48" s="60"/>
      <c r="C48" s="60"/>
      <c r="D48" s="60"/>
      <c r="E48" s="61"/>
      <c r="F48" s="38" t="str">
        <f t="shared" si="18"/>
        <v/>
      </c>
      <c r="G48" s="22"/>
    </row>
    <row r="49" spans="1:7" x14ac:dyDescent="0.25">
      <c r="A49" s="120"/>
      <c r="B49" s="121"/>
      <c r="C49" s="121"/>
      <c r="D49" s="121"/>
      <c r="E49" s="122"/>
      <c r="F49" s="38" t="str">
        <f t="shared" si="18"/>
        <v/>
      </c>
      <c r="G49" s="22"/>
    </row>
    <row r="50" spans="1:7" x14ac:dyDescent="0.25">
      <c r="A50" s="120"/>
      <c r="B50" s="121"/>
      <c r="C50" s="121"/>
      <c r="D50" s="121"/>
      <c r="E50" s="122"/>
      <c r="F50" s="38" t="str">
        <f t="shared" si="18"/>
        <v/>
      </c>
      <c r="G50" s="22"/>
    </row>
    <row r="51" spans="1:7" x14ac:dyDescent="0.25">
      <c r="A51" s="120"/>
      <c r="B51" s="121"/>
      <c r="C51" s="121"/>
      <c r="D51" s="121"/>
      <c r="E51" s="122"/>
      <c r="F51" s="38" t="str">
        <f t="shared" si="18"/>
        <v/>
      </c>
      <c r="G51" s="22"/>
    </row>
    <row r="52" spans="1:7" ht="15.75" thickBot="1" x14ac:dyDescent="0.3">
      <c r="A52" s="103" t="s">
        <v>11</v>
      </c>
      <c r="B52" s="104"/>
      <c r="C52" s="104"/>
      <c r="D52" s="104"/>
      <c r="E52" s="105"/>
      <c r="F52" s="15"/>
      <c r="G52" s="42">
        <f>SUM(G35:G51)</f>
        <v>0</v>
      </c>
    </row>
    <row r="53" spans="1:7" ht="16.5" thickTop="1" thickBot="1" x14ac:dyDescent="0.3">
      <c r="A53" s="123" t="s">
        <v>2</v>
      </c>
      <c r="B53" s="124"/>
      <c r="C53" s="124"/>
      <c r="D53" s="124"/>
      <c r="E53" s="124"/>
      <c r="F53" s="124"/>
      <c r="G53" s="125"/>
    </row>
    <row r="54" spans="1:7" ht="15.75" thickBot="1" x14ac:dyDescent="0.3">
      <c r="A54" s="12" t="s">
        <v>3</v>
      </c>
      <c r="B54" s="110"/>
      <c r="C54" s="111"/>
      <c r="D54" s="111"/>
      <c r="E54" s="111"/>
      <c r="F54" s="63" t="s">
        <v>77</v>
      </c>
      <c r="G54" s="62"/>
    </row>
    <row r="55" spans="1:7" ht="15.75" thickBot="1" x14ac:dyDescent="0.3">
      <c r="A55" s="12" t="s">
        <v>4</v>
      </c>
      <c r="B55" s="110"/>
      <c r="C55" s="111"/>
      <c r="D55" s="111"/>
      <c r="E55" s="111"/>
      <c r="F55" s="112"/>
      <c r="G55" s="113"/>
    </row>
    <row r="56" spans="1:7" ht="15.75" thickBot="1" x14ac:dyDescent="0.3">
      <c r="A56" s="12" t="s">
        <v>5</v>
      </c>
      <c r="B56" s="114">
        <f>SUM(G76,0)</f>
        <v>0</v>
      </c>
      <c r="C56" s="115"/>
      <c r="D56" s="115"/>
      <c r="E56" s="115"/>
      <c r="F56" s="115"/>
      <c r="G56" s="116"/>
    </row>
    <row r="57" spans="1:7" ht="15.75" thickBot="1" x14ac:dyDescent="0.3">
      <c r="A57" s="13" t="s">
        <v>6</v>
      </c>
      <c r="B57" s="114">
        <f>SUM(B56*G57,0)</f>
        <v>0</v>
      </c>
      <c r="C57" s="117"/>
      <c r="D57" s="8" t="s">
        <v>7</v>
      </c>
      <c r="E57" s="40">
        <f>SUM(B56-B57,0)</f>
        <v>0</v>
      </c>
      <c r="F57" s="7" t="s">
        <v>71</v>
      </c>
      <c r="G57" s="23"/>
    </row>
    <row r="58" spans="1:7" x14ac:dyDescent="0.25">
      <c r="A58" s="118" t="s">
        <v>9</v>
      </c>
      <c r="B58" s="119"/>
      <c r="C58" s="119"/>
      <c r="D58" s="119"/>
      <c r="E58" s="119"/>
      <c r="F58" s="4" t="s">
        <v>10</v>
      </c>
      <c r="G58" s="14" t="s">
        <v>15</v>
      </c>
    </row>
    <row r="59" spans="1:7" ht="15" customHeight="1" x14ac:dyDescent="0.25">
      <c r="A59" s="106"/>
      <c r="B59" s="107"/>
      <c r="C59" s="107"/>
      <c r="D59" s="107"/>
      <c r="E59" s="107"/>
      <c r="F59" s="38" t="str">
        <f>IFERROR(VLOOKUP(A59,Sheet2!$A$1:$B$12,2,FALSE),"")</f>
        <v/>
      </c>
      <c r="G59" s="36"/>
    </row>
    <row r="60" spans="1:7" ht="15" customHeight="1" x14ac:dyDescent="0.25">
      <c r="A60" s="106"/>
      <c r="B60" s="107"/>
      <c r="C60" s="107"/>
      <c r="D60" s="107"/>
      <c r="E60" s="107"/>
      <c r="F60" s="38" t="str">
        <f>IFERROR(VLOOKUP(A60,Sheet2!$A$1:$B$12,2,FALSE),"")</f>
        <v/>
      </c>
      <c r="G60" s="36"/>
    </row>
    <row r="61" spans="1:7" x14ac:dyDescent="0.25">
      <c r="A61" s="106"/>
      <c r="B61" s="107"/>
      <c r="C61" s="107"/>
      <c r="D61" s="107"/>
      <c r="E61" s="107"/>
      <c r="F61" s="38" t="str">
        <f>IFERROR(VLOOKUP(A61,Sheet2!$A$1:$B$12,2,FALSE),"")</f>
        <v/>
      </c>
      <c r="G61" s="36"/>
    </row>
    <row r="62" spans="1:7" ht="15" customHeight="1" x14ac:dyDescent="0.25">
      <c r="A62" s="106"/>
      <c r="B62" s="107"/>
      <c r="C62" s="107"/>
      <c r="D62" s="107"/>
      <c r="E62" s="107"/>
      <c r="F62" s="38" t="str">
        <f>IFERROR(VLOOKUP(A62,Sheet2!$A$1:$B$12,2,FALSE),"")</f>
        <v/>
      </c>
      <c r="G62" s="36"/>
    </row>
    <row r="63" spans="1:7" ht="15" customHeight="1" x14ac:dyDescent="0.25">
      <c r="A63" s="106"/>
      <c r="B63" s="107"/>
      <c r="C63" s="107"/>
      <c r="D63" s="107"/>
      <c r="E63" s="107"/>
      <c r="F63" s="38" t="str">
        <f>IFERROR(VLOOKUP(A63,Sheet2!$A$1:$B$12,2,FALSE),"")</f>
        <v/>
      </c>
      <c r="G63" s="36"/>
    </row>
    <row r="64" spans="1:7" ht="15" customHeight="1" x14ac:dyDescent="0.25">
      <c r="A64" s="106"/>
      <c r="B64" s="107"/>
      <c r="C64" s="107"/>
      <c r="D64" s="107"/>
      <c r="E64" s="107"/>
      <c r="F64" s="38" t="str">
        <f>IFERROR(VLOOKUP(A64,Sheet2!$A$1:$B$12,2,FALSE),"")</f>
        <v/>
      </c>
      <c r="G64" s="36"/>
    </row>
    <row r="65" spans="1:7" ht="15" customHeight="1" x14ac:dyDescent="0.25">
      <c r="A65" s="106"/>
      <c r="B65" s="107"/>
      <c r="C65" s="107"/>
      <c r="D65" s="107"/>
      <c r="E65" s="107"/>
      <c r="F65" s="38" t="str">
        <f>IFERROR(VLOOKUP(A65,Sheet2!$A$1:$B$12,2,FALSE),"")</f>
        <v/>
      </c>
      <c r="G65" s="36"/>
    </row>
    <row r="66" spans="1:7" ht="15" customHeight="1" x14ac:dyDescent="0.25">
      <c r="A66" s="106"/>
      <c r="B66" s="107"/>
      <c r="C66" s="107"/>
      <c r="D66" s="107"/>
      <c r="E66" s="107"/>
      <c r="F66" s="38" t="str">
        <f>IFERROR(VLOOKUP(A66,Sheet2!$A$1:$B$12,2,FALSE),"")</f>
        <v/>
      </c>
      <c r="G66" s="36"/>
    </row>
    <row r="67" spans="1:7" ht="15" customHeight="1" x14ac:dyDescent="0.25">
      <c r="A67" s="106"/>
      <c r="B67" s="107"/>
      <c r="C67" s="107"/>
      <c r="D67" s="107"/>
      <c r="E67" s="107"/>
      <c r="F67" s="38" t="str">
        <f>IFERROR(VLOOKUP(A67,Sheet2!$A$1:$B$12,2,FALSE),"")</f>
        <v/>
      </c>
      <c r="G67" s="36"/>
    </row>
    <row r="68" spans="1:7" ht="15" customHeight="1" x14ac:dyDescent="0.25">
      <c r="A68" s="106"/>
      <c r="B68" s="107"/>
      <c r="C68" s="107"/>
      <c r="D68" s="107"/>
      <c r="E68" s="107"/>
      <c r="F68" s="38" t="str">
        <f>IFERROR(VLOOKUP(A68,Sheet2!$A$1:$B$12,2,FALSE),"")</f>
        <v/>
      </c>
      <c r="G68" s="36"/>
    </row>
    <row r="69" spans="1:7" ht="15" customHeight="1" x14ac:dyDescent="0.25">
      <c r="A69" s="108" t="s">
        <v>69</v>
      </c>
      <c r="B69" s="109"/>
      <c r="C69" s="109"/>
      <c r="D69" s="109"/>
      <c r="E69" s="109"/>
      <c r="F69" s="39"/>
      <c r="G69" s="35"/>
    </row>
    <row r="70" spans="1:7" x14ac:dyDescent="0.25">
      <c r="A70" s="106"/>
      <c r="B70" s="107"/>
      <c r="C70" s="107"/>
      <c r="D70" s="107"/>
      <c r="E70" s="107"/>
      <c r="F70" s="38" t="str">
        <f>IF(A70&gt;0,"K.","")</f>
        <v/>
      </c>
      <c r="G70" s="22"/>
    </row>
    <row r="71" spans="1:7" x14ac:dyDescent="0.25">
      <c r="A71" s="106"/>
      <c r="B71" s="107"/>
      <c r="C71" s="107"/>
      <c r="D71" s="107"/>
      <c r="E71" s="107"/>
      <c r="F71" s="38" t="str">
        <f t="shared" ref="F71:F75" si="19">IF(A71&gt;0,"K.","")</f>
        <v/>
      </c>
      <c r="G71" s="22"/>
    </row>
    <row r="72" spans="1:7" x14ac:dyDescent="0.25">
      <c r="A72" s="59"/>
      <c r="B72" s="60"/>
      <c r="C72" s="60"/>
      <c r="D72" s="60"/>
      <c r="E72" s="61"/>
      <c r="F72" s="38" t="str">
        <f t="shared" si="19"/>
        <v/>
      </c>
      <c r="G72" s="22"/>
    </row>
    <row r="73" spans="1:7" x14ac:dyDescent="0.25">
      <c r="A73" s="120"/>
      <c r="B73" s="121"/>
      <c r="C73" s="121"/>
      <c r="D73" s="121"/>
      <c r="E73" s="122"/>
      <c r="F73" s="38" t="str">
        <f t="shared" si="19"/>
        <v/>
      </c>
      <c r="G73" s="22"/>
    </row>
    <row r="74" spans="1:7" x14ac:dyDescent="0.25">
      <c r="A74" s="120"/>
      <c r="B74" s="121"/>
      <c r="C74" s="121"/>
      <c r="D74" s="121"/>
      <c r="E74" s="122"/>
      <c r="F74" s="38" t="str">
        <f t="shared" si="19"/>
        <v/>
      </c>
      <c r="G74" s="22"/>
    </row>
    <row r="75" spans="1:7" x14ac:dyDescent="0.25">
      <c r="A75" s="120"/>
      <c r="B75" s="121"/>
      <c r="C75" s="121"/>
      <c r="D75" s="121"/>
      <c r="E75" s="122"/>
      <c r="F75" s="38" t="str">
        <f t="shared" si="19"/>
        <v/>
      </c>
      <c r="G75" s="22"/>
    </row>
    <row r="76" spans="1:7" ht="15.75" thickBot="1" x14ac:dyDescent="0.3">
      <c r="A76" s="103" t="s">
        <v>11</v>
      </c>
      <c r="B76" s="104"/>
      <c r="C76" s="104"/>
      <c r="D76" s="104"/>
      <c r="E76" s="105"/>
      <c r="F76" s="15"/>
      <c r="G76" s="42">
        <f>SUM(G59:G75)</f>
        <v>0</v>
      </c>
    </row>
    <row r="77" spans="1:7" ht="16.5" thickTop="1" thickBot="1" x14ac:dyDescent="0.3">
      <c r="A77" s="123" t="s">
        <v>2</v>
      </c>
      <c r="B77" s="124"/>
      <c r="C77" s="124"/>
      <c r="D77" s="124"/>
      <c r="E77" s="124"/>
      <c r="F77" s="124"/>
      <c r="G77" s="125"/>
    </row>
    <row r="78" spans="1:7" ht="15.75" thickBot="1" x14ac:dyDescent="0.3">
      <c r="A78" s="12" t="s">
        <v>3</v>
      </c>
      <c r="B78" s="110"/>
      <c r="C78" s="111"/>
      <c r="D78" s="111"/>
      <c r="E78" s="111"/>
      <c r="F78" s="63" t="s">
        <v>77</v>
      </c>
      <c r="G78" s="62"/>
    </row>
    <row r="79" spans="1:7" ht="15.75" thickBot="1" x14ac:dyDescent="0.3">
      <c r="A79" s="12" t="s">
        <v>4</v>
      </c>
      <c r="B79" s="110"/>
      <c r="C79" s="111"/>
      <c r="D79" s="111"/>
      <c r="E79" s="111"/>
      <c r="F79" s="112"/>
      <c r="G79" s="113"/>
    </row>
    <row r="80" spans="1:7" ht="15.75" thickBot="1" x14ac:dyDescent="0.3">
      <c r="A80" s="12" t="s">
        <v>5</v>
      </c>
      <c r="B80" s="114">
        <f>SUM(G100,0)</f>
        <v>0</v>
      </c>
      <c r="C80" s="115"/>
      <c r="D80" s="115"/>
      <c r="E80" s="115"/>
      <c r="F80" s="115"/>
      <c r="G80" s="116"/>
    </row>
    <row r="81" spans="1:7" ht="15.75" thickBot="1" x14ac:dyDescent="0.3">
      <c r="A81" s="13" t="s">
        <v>6</v>
      </c>
      <c r="B81" s="114">
        <f>SUM(B80*G81,0)</f>
        <v>0</v>
      </c>
      <c r="C81" s="117"/>
      <c r="D81" s="8" t="s">
        <v>7</v>
      </c>
      <c r="E81" s="40">
        <f>SUM(B80-B81,0)</f>
        <v>0</v>
      </c>
      <c r="F81" s="7" t="s">
        <v>71</v>
      </c>
      <c r="G81" s="23"/>
    </row>
    <row r="82" spans="1:7" x14ac:dyDescent="0.25">
      <c r="A82" s="118" t="s">
        <v>9</v>
      </c>
      <c r="B82" s="119"/>
      <c r="C82" s="119"/>
      <c r="D82" s="119"/>
      <c r="E82" s="119"/>
      <c r="F82" s="4" t="s">
        <v>10</v>
      </c>
      <c r="G82" s="14" t="s">
        <v>15</v>
      </c>
    </row>
    <row r="83" spans="1:7" ht="15" customHeight="1" x14ac:dyDescent="0.25">
      <c r="A83" s="106"/>
      <c r="B83" s="107"/>
      <c r="C83" s="107"/>
      <c r="D83" s="107"/>
      <c r="E83" s="107"/>
      <c r="F83" s="38" t="str">
        <f>IFERROR(VLOOKUP(A83,Sheet2!$A$1:$B$12,2,FALSE),"")</f>
        <v/>
      </c>
      <c r="G83" s="36"/>
    </row>
    <row r="84" spans="1:7" ht="15" customHeight="1" x14ac:dyDescent="0.25">
      <c r="A84" s="106"/>
      <c r="B84" s="107"/>
      <c r="C84" s="107"/>
      <c r="D84" s="107"/>
      <c r="E84" s="107"/>
      <c r="F84" s="38" t="str">
        <f>IFERROR(VLOOKUP(A84,Sheet2!$A$1:$B$12,2,FALSE),"")</f>
        <v/>
      </c>
      <c r="G84" s="36"/>
    </row>
    <row r="85" spans="1:7" x14ac:dyDescent="0.25">
      <c r="A85" s="106"/>
      <c r="B85" s="107"/>
      <c r="C85" s="107"/>
      <c r="D85" s="107"/>
      <c r="E85" s="107"/>
      <c r="F85" s="38" t="str">
        <f>IFERROR(VLOOKUP(A85,Sheet2!$A$1:$B$12,2,FALSE),"")</f>
        <v/>
      </c>
      <c r="G85" s="36"/>
    </row>
    <row r="86" spans="1:7" ht="15" customHeight="1" x14ac:dyDescent="0.25">
      <c r="A86" s="106"/>
      <c r="B86" s="107"/>
      <c r="C86" s="107"/>
      <c r="D86" s="107"/>
      <c r="E86" s="107"/>
      <c r="F86" s="38" t="str">
        <f>IFERROR(VLOOKUP(A86,Sheet2!$A$1:$B$12,2,FALSE),"")</f>
        <v/>
      </c>
      <c r="G86" s="36"/>
    </row>
    <row r="87" spans="1:7" ht="15" customHeight="1" x14ac:dyDescent="0.25">
      <c r="A87" s="106"/>
      <c r="B87" s="107"/>
      <c r="C87" s="107"/>
      <c r="D87" s="107"/>
      <c r="E87" s="107"/>
      <c r="F87" s="38" t="str">
        <f>IFERROR(VLOOKUP(A87,Sheet2!$A$1:$B$12,2,FALSE),"")</f>
        <v/>
      </c>
      <c r="G87" s="36"/>
    </row>
    <row r="88" spans="1:7" ht="15" customHeight="1" x14ac:dyDescent="0.25">
      <c r="A88" s="106"/>
      <c r="B88" s="107"/>
      <c r="C88" s="107"/>
      <c r="D88" s="107"/>
      <c r="E88" s="107"/>
      <c r="F88" s="38" t="str">
        <f>IFERROR(VLOOKUP(A88,Sheet2!$A$1:$B$12,2,FALSE),"")</f>
        <v/>
      </c>
      <c r="G88" s="36"/>
    </row>
    <row r="89" spans="1:7" ht="15" customHeight="1" x14ac:dyDescent="0.25">
      <c r="A89" s="106"/>
      <c r="B89" s="107"/>
      <c r="C89" s="107"/>
      <c r="D89" s="107"/>
      <c r="E89" s="107"/>
      <c r="F89" s="38" t="str">
        <f>IFERROR(VLOOKUP(A89,Sheet2!$A$1:$B$12,2,FALSE),"")</f>
        <v/>
      </c>
      <c r="G89" s="36"/>
    </row>
    <row r="90" spans="1:7" ht="15" customHeight="1" x14ac:dyDescent="0.25">
      <c r="A90" s="106"/>
      <c r="B90" s="107"/>
      <c r="C90" s="107"/>
      <c r="D90" s="107"/>
      <c r="E90" s="107"/>
      <c r="F90" s="38" t="str">
        <f>IFERROR(VLOOKUP(A90,Sheet2!$A$1:$B$12,2,FALSE),"")</f>
        <v/>
      </c>
      <c r="G90" s="36"/>
    </row>
    <row r="91" spans="1:7" ht="15" customHeight="1" x14ac:dyDescent="0.25">
      <c r="A91" s="106"/>
      <c r="B91" s="107"/>
      <c r="C91" s="107"/>
      <c r="D91" s="107"/>
      <c r="E91" s="107"/>
      <c r="F91" s="38" t="str">
        <f>IFERROR(VLOOKUP(A91,Sheet2!$A$1:$B$12,2,FALSE),"")</f>
        <v/>
      </c>
      <c r="G91" s="36"/>
    </row>
    <row r="92" spans="1:7" ht="15" customHeight="1" x14ac:dyDescent="0.25">
      <c r="A92" s="106"/>
      <c r="B92" s="107"/>
      <c r="C92" s="107"/>
      <c r="D92" s="107"/>
      <c r="E92" s="107"/>
      <c r="F92" s="38" t="str">
        <f>IFERROR(VLOOKUP(A92,Sheet2!$A$1:$B$12,2,FALSE),"")</f>
        <v/>
      </c>
      <c r="G92" s="36"/>
    </row>
    <row r="93" spans="1:7" ht="15" customHeight="1" x14ac:dyDescent="0.25">
      <c r="A93" s="108" t="s">
        <v>69</v>
      </c>
      <c r="B93" s="109"/>
      <c r="C93" s="109"/>
      <c r="D93" s="109"/>
      <c r="E93" s="109"/>
      <c r="F93" s="39"/>
      <c r="G93" s="35"/>
    </row>
    <row r="94" spans="1:7" x14ac:dyDescent="0.25">
      <c r="A94" s="106"/>
      <c r="B94" s="107"/>
      <c r="C94" s="107"/>
      <c r="D94" s="107"/>
      <c r="E94" s="107"/>
      <c r="F94" s="38" t="str">
        <f>IF(A94&gt;0,"K.","")</f>
        <v/>
      </c>
      <c r="G94" s="22"/>
    </row>
    <row r="95" spans="1:7" x14ac:dyDescent="0.25">
      <c r="A95" s="106"/>
      <c r="B95" s="107"/>
      <c r="C95" s="107"/>
      <c r="D95" s="107"/>
      <c r="E95" s="107"/>
      <c r="F95" s="38" t="str">
        <f t="shared" ref="F95:F99" si="20">IF(A95&gt;0,"K.","")</f>
        <v/>
      </c>
      <c r="G95" s="22"/>
    </row>
    <row r="96" spans="1:7" x14ac:dyDescent="0.25">
      <c r="A96" s="59"/>
      <c r="B96" s="60"/>
      <c r="C96" s="60"/>
      <c r="D96" s="60"/>
      <c r="E96" s="61"/>
      <c r="F96" s="38" t="str">
        <f t="shared" si="20"/>
        <v/>
      </c>
      <c r="G96" s="22"/>
    </row>
    <row r="97" spans="1:7" x14ac:dyDescent="0.25">
      <c r="A97" s="120"/>
      <c r="B97" s="121"/>
      <c r="C97" s="121"/>
      <c r="D97" s="121"/>
      <c r="E97" s="122"/>
      <c r="F97" s="38" t="str">
        <f t="shared" si="20"/>
        <v/>
      </c>
      <c r="G97" s="22"/>
    </row>
    <row r="98" spans="1:7" x14ac:dyDescent="0.25">
      <c r="A98" s="120"/>
      <c r="B98" s="121"/>
      <c r="C98" s="121"/>
      <c r="D98" s="121"/>
      <c r="E98" s="122"/>
      <c r="F98" s="38" t="str">
        <f t="shared" si="20"/>
        <v/>
      </c>
      <c r="G98" s="22"/>
    </row>
    <row r="99" spans="1:7" x14ac:dyDescent="0.25">
      <c r="A99" s="120"/>
      <c r="B99" s="121"/>
      <c r="C99" s="121"/>
      <c r="D99" s="121"/>
      <c r="E99" s="122"/>
      <c r="F99" s="38" t="str">
        <f t="shared" si="20"/>
        <v/>
      </c>
      <c r="G99" s="22"/>
    </row>
    <row r="100" spans="1:7" ht="15.75" thickBot="1" x14ac:dyDescent="0.3">
      <c r="A100" s="103" t="s">
        <v>11</v>
      </c>
      <c r="B100" s="104"/>
      <c r="C100" s="104"/>
      <c r="D100" s="104"/>
      <c r="E100" s="105"/>
      <c r="F100" s="15"/>
      <c r="G100" s="42">
        <f>SUM(G83:G99)</f>
        <v>0</v>
      </c>
    </row>
    <row r="101" spans="1:7" ht="16.5" thickTop="1" thickBot="1" x14ac:dyDescent="0.3">
      <c r="A101" s="123" t="s">
        <v>2</v>
      </c>
      <c r="B101" s="124"/>
      <c r="C101" s="124"/>
      <c r="D101" s="124"/>
      <c r="E101" s="124"/>
      <c r="F101" s="124"/>
      <c r="G101" s="125"/>
    </row>
    <row r="102" spans="1:7" ht="15.75" thickBot="1" x14ac:dyDescent="0.3">
      <c r="A102" s="12" t="s">
        <v>3</v>
      </c>
      <c r="B102" s="110"/>
      <c r="C102" s="111"/>
      <c r="D102" s="111"/>
      <c r="E102" s="111"/>
      <c r="F102" s="63" t="s">
        <v>77</v>
      </c>
      <c r="G102" s="62"/>
    </row>
    <row r="103" spans="1:7" ht="15.75" thickBot="1" x14ac:dyDescent="0.3">
      <c r="A103" s="12" t="s">
        <v>4</v>
      </c>
      <c r="B103" s="110"/>
      <c r="C103" s="111"/>
      <c r="D103" s="111"/>
      <c r="E103" s="111"/>
      <c r="F103" s="112"/>
      <c r="G103" s="113"/>
    </row>
    <row r="104" spans="1:7" ht="15.75" thickBot="1" x14ac:dyDescent="0.3">
      <c r="A104" s="12" t="s">
        <v>5</v>
      </c>
      <c r="B104" s="114">
        <f>SUM(G124,0)</f>
        <v>0</v>
      </c>
      <c r="C104" s="115"/>
      <c r="D104" s="115"/>
      <c r="E104" s="115"/>
      <c r="F104" s="115"/>
      <c r="G104" s="116"/>
    </row>
    <row r="105" spans="1:7" ht="15.75" thickBot="1" x14ac:dyDescent="0.3">
      <c r="A105" s="13" t="s">
        <v>6</v>
      </c>
      <c r="B105" s="114">
        <f>SUM(B104*G105,0)</f>
        <v>0</v>
      </c>
      <c r="C105" s="117"/>
      <c r="D105" s="8" t="s">
        <v>7</v>
      </c>
      <c r="E105" s="40">
        <f>SUM(B104-B105,0)</f>
        <v>0</v>
      </c>
      <c r="F105" s="7" t="s">
        <v>71</v>
      </c>
      <c r="G105" s="23"/>
    </row>
    <row r="106" spans="1:7" x14ac:dyDescent="0.25">
      <c r="A106" s="118" t="s">
        <v>9</v>
      </c>
      <c r="B106" s="119"/>
      <c r="C106" s="119"/>
      <c r="D106" s="119"/>
      <c r="E106" s="119"/>
      <c r="F106" s="4" t="s">
        <v>10</v>
      </c>
      <c r="G106" s="14" t="s">
        <v>15</v>
      </c>
    </row>
    <row r="107" spans="1:7" ht="15" customHeight="1" x14ac:dyDescent="0.25">
      <c r="A107" s="106"/>
      <c r="B107" s="107"/>
      <c r="C107" s="107"/>
      <c r="D107" s="107"/>
      <c r="E107" s="107"/>
      <c r="F107" s="38" t="str">
        <f>IFERROR(VLOOKUP(A107,Sheet2!$A$1:$B$12,2,FALSE),"")</f>
        <v/>
      </c>
      <c r="G107" s="36"/>
    </row>
    <row r="108" spans="1:7" ht="15" customHeight="1" x14ac:dyDescent="0.25">
      <c r="A108" s="106"/>
      <c r="B108" s="107"/>
      <c r="C108" s="107"/>
      <c r="D108" s="107"/>
      <c r="E108" s="107"/>
      <c r="F108" s="38" t="str">
        <f>IFERROR(VLOOKUP(A108,Sheet2!$A$1:$B$12,2,FALSE),"")</f>
        <v/>
      </c>
      <c r="G108" s="36"/>
    </row>
    <row r="109" spans="1:7" x14ac:dyDescent="0.25">
      <c r="A109" s="106"/>
      <c r="B109" s="107"/>
      <c r="C109" s="107"/>
      <c r="D109" s="107"/>
      <c r="E109" s="107"/>
      <c r="F109" s="38" t="str">
        <f>IFERROR(VLOOKUP(A109,Sheet2!$A$1:$B$12,2,FALSE),"")</f>
        <v/>
      </c>
      <c r="G109" s="36"/>
    </row>
    <row r="110" spans="1:7" ht="15" customHeight="1" x14ac:dyDescent="0.25">
      <c r="A110" s="106"/>
      <c r="B110" s="107"/>
      <c r="C110" s="107"/>
      <c r="D110" s="107"/>
      <c r="E110" s="107"/>
      <c r="F110" s="38" t="str">
        <f>IFERROR(VLOOKUP(A110,Sheet2!$A$1:$B$12,2,FALSE),"")</f>
        <v/>
      </c>
      <c r="G110" s="36"/>
    </row>
    <row r="111" spans="1:7" ht="15" customHeight="1" x14ac:dyDescent="0.25">
      <c r="A111" s="106"/>
      <c r="B111" s="107"/>
      <c r="C111" s="107"/>
      <c r="D111" s="107"/>
      <c r="E111" s="107"/>
      <c r="F111" s="38" t="str">
        <f>IFERROR(VLOOKUP(A111,Sheet2!$A$1:$B$12,2,FALSE),"")</f>
        <v/>
      </c>
      <c r="G111" s="36"/>
    </row>
    <row r="112" spans="1:7" ht="15" customHeight="1" x14ac:dyDescent="0.25">
      <c r="A112" s="106"/>
      <c r="B112" s="107"/>
      <c r="C112" s="107"/>
      <c r="D112" s="107"/>
      <c r="E112" s="107"/>
      <c r="F112" s="38" t="str">
        <f>IFERROR(VLOOKUP(A112,Sheet2!$A$1:$B$12,2,FALSE),"")</f>
        <v/>
      </c>
      <c r="G112" s="36"/>
    </row>
    <row r="113" spans="1:7" ht="15" customHeight="1" x14ac:dyDescent="0.25">
      <c r="A113" s="106"/>
      <c r="B113" s="107"/>
      <c r="C113" s="107"/>
      <c r="D113" s="107"/>
      <c r="E113" s="107"/>
      <c r="F113" s="38" t="str">
        <f>IFERROR(VLOOKUP(A113,Sheet2!$A$1:$B$12,2,FALSE),"")</f>
        <v/>
      </c>
      <c r="G113" s="36"/>
    </row>
    <row r="114" spans="1:7" ht="15" customHeight="1" x14ac:dyDescent="0.25">
      <c r="A114" s="106"/>
      <c r="B114" s="107"/>
      <c r="C114" s="107"/>
      <c r="D114" s="107"/>
      <c r="E114" s="107"/>
      <c r="F114" s="38" t="str">
        <f>IFERROR(VLOOKUP(A114,Sheet2!$A$1:$B$12,2,FALSE),"")</f>
        <v/>
      </c>
      <c r="G114" s="36"/>
    </row>
    <row r="115" spans="1:7" ht="15" customHeight="1" x14ac:dyDescent="0.25">
      <c r="A115" s="106"/>
      <c r="B115" s="107"/>
      <c r="C115" s="107"/>
      <c r="D115" s="107"/>
      <c r="E115" s="107"/>
      <c r="F115" s="38" t="str">
        <f>IFERROR(VLOOKUP(A115,Sheet2!$A$1:$B$12,2,FALSE),"")</f>
        <v/>
      </c>
      <c r="G115" s="36"/>
    </row>
    <row r="116" spans="1:7" ht="15" customHeight="1" x14ac:dyDescent="0.25">
      <c r="A116" s="106"/>
      <c r="B116" s="107"/>
      <c r="C116" s="107"/>
      <c r="D116" s="107"/>
      <c r="E116" s="107"/>
      <c r="F116" s="38" t="str">
        <f>IFERROR(VLOOKUP(A116,Sheet2!$A$1:$B$12,2,FALSE),"")</f>
        <v/>
      </c>
      <c r="G116" s="36"/>
    </row>
    <row r="117" spans="1:7" ht="15" customHeight="1" x14ac:dyDescent="0.25">
      <c r="A117" s="108" t="s">
        <v>69</v>
      </c>
      <c r="B117" s="109"/>
      <c r="C117" s="109"/>
      <c r="D117" s="109"/>
      <c r="E117" s="109"/>
      <c r="F117" s="39"/>
      <c r="G117" s="35"/>
    </row>
    <row r="118" spans="1:7" x14ac:dyDescent="0.25">
      <c r="A118" s="106"/>
      <c r="B118" s="107"/>
      <c r="C118" s="107"/>
      <c r="D118" s="107"/>
      <c r="E118" s="107"/>
      <c r="F118" s="38" t="str">
        <f>IF(A118&gt;0,"K.","")</f>
        <v/>
      </c>
      <c r="G118" s="22"/>
    </row>
    <row r="119" spans="1:7" x14ac:dyDescent="0.25">
      <c r="A119" s="106"/>
      <c r="B119" s="107"/>
      <c r="C119" s="107"/>
      <c r="D119" s="107"/>
      <c r="E119" s="107"/>
      <c r="F119" s="38" t="str">
        <f t="shared" ref="F119:F123" si="21">IF(A119&gt;0,"K.","")</f>
        <v/>
      </c>
      <c r="G119" s="22"/>
    </row>
    <row r="120" spans="1:7" x14ac:dyDescent="0.25">
      <c r="A120" s="59"/>
      <c r="B120" s="60"/>
      <c r="C120" s="60"/>
      <c r="D120" s="60"/>
      <c r="E120" s="61"/>
      <c r="F120" s="38" t="str">
        <f t="shared" si="21"/>
        <v/>
      </c>
      <c r="G120" s="22"/>
    </row>
    <row r="121" spans="1:7" x14ac:dyDescent="0.25">
      <c r="A121" s="120"/>
      <c r="B121" s="121"/>
      <c r="C121" s="121"/>
      <c r="D121" s="121"/>
      <c r="E121" s="122"/>
      <c r="F121" s="38" t="str">
        <f t="shared" si="21"/>
        <v/>
      </c>
      <c r="G121" s="22"/>
    </row>
    <row r="122" spans="1:7" x14ac:dyDescent="0.25">
      <c r="A122" s="120"/>
      <c r="B122" s="121"/>
      <c r="C122" s="121"/>
      <c r="D122" s="121"/>
      <c r="E122" s="122"/>
      <c r="F122" s="38" t="str">
        <f t="shared" si="21"/>
        <v/>
      </c>
      <c r="G122" s="22"/>
    </row>
    <row r="123" spans="1:7" x14ac:dyDescent="0.25">
      <c r="A123" s="120"/>
      <c r="B123" s="121"/>
      <c r="C123" s="121"/>
      <c r="D123" s="121"/>
      <c r="E123" s="122"/>
      <c r="F123" s="38" t="str">
        <f t="shared" si="21"/>
        <v/>
      </c>
      <c r="G123" s="22"/>
    </row>
    <row r="124" spans="1:7" ht="15.75" thickBot="1" x14ac:dyDescent="0.3">
      <c r="A124" s="103" t="s">
        <v>11</v>
      </c>
      <c r="B124" s="104"/>
      <c r="C124" s="104"/>
      <c r="D124" s="104"/>
      <c r="E124" s="105"/>
      <c r="F124" s="15"/>
      <c r="G124" s="42">
        <f>SUM(G107:G123)</f>
        <v>0</v>
      </c>
    </row>
    <row r="125" spans="1:7" ht="16.5" thickTop="1" thickBot="1" x14ac:dyDescent="0.3">
      <c r="A125" s="123" t="s">
        <v>2</v>
      </c>
      <c r="B125" s="124"/>
      <c r="C125" s="124"/>
      <c r="D125" s="124"/>
      <c r="E125" s="124"/>
      <c r="F125" s="124"/>
      <c r="G125" s="125"/>
    </row>
    <row r="126" spans="1:7" ht="15.75" thickBot="1" x14ac:dyDescent="0.3">
      <c r="A126" s="12" t="s">
        <v>3</v>
      </c>
      <c r="B126" s="110"/>
      <c r="C126" s="111"/>
      <c r="D126" s="111"/>
      <c r="E126" s="111"/>
      <c r="F126" s="63" t="s">
        <v>77</v>
      </c>
      <c r="G126" s="62"/>
    </row>
    <row r="127" spans="1:7" ht="15.75" thickBot="1" x14ac:dyDescent="0.3">
      <c r="A127" s="12" t="s">
        <v>4</v>
      </c>
      <c r="B127" s="110"/>
      <c r="C127" s="111"/>
      <c r="D127" s="111"/>
      <c r="E127" s="111"/>
      <c r="F127" s="112"/>
      <c r="G127" s="113"/>
    </row>
    <row r="128" spans="1:7" ht="15.75" thickBot="1" x14ac:dyDescent="0.3">
      <c r="A128" s="12" t="s">
        <v>5</v>
      </c>
      <c r="B128" s="114">
        <f>SUM(G148,0)</f>
        <v>0</v>
      </c>
      <c r="C128" s="115"/>
      <c r="D128" s="115"/>
      <c r="E128" s="115"/>
      <c r="F128" s="115"/>
      <c r="G128" s="116"/>
    </row>
    <row r="129" spans="1:7" ht="15.75" thickBot="1" x14ac:dyDescent="0.3">
      <c r="A129" s="13" t="s">
        <v>6</v>
      </c>
      <c r="B129" s="114">
        <f>SUM(B128*G129,0)</f>
        <v>0</v>
      </c>
      <c r="C129" s="117"/>
      <c r="D129" s="8" t="s">
        <v>7</v>
      </c>
      <c r="E129" s="40">
        <f>SUM(B128-B129,0)</f>
        <v>0</v>
      </c>
      <c r="F129" s="7" t="s">
        <v>71</v>
      </c>
      <c r="G129" s="23"/>
    </row>
    <row r="130" spans="1:7" x14ac:dyDescent="0.25">
      <c r="A130" s="118" t="s">
        <v>9</v>
      </c>
      <c r="B130" s="119"/>
      <c r="C130" s="119"/>
      <c r="D130" s="119"/>
      <c r="E130" s="119"/>
      <c r="F130" s="4" t="s">
        <v>10</v>
      </c>
      <c r="G130" s="14" t="s">
        <v>15</v>
      </c>
    </row>
    <row r="131" spans="1:7" ht="15" customHeight="1" x14ac:dyDescent="0.25">
      <c r="A131" s="106"/>
      <c r="B131" s="107"/>
      <c r="C131" s="107"/>
      <c r="D131" s="107"/>
      <c r="E131" s="107"/>
      <c r="F131" s="38" t="str">
        <f>IFERROR(VLOOKUP(A131,Sheet2!$A$1:$B$12,2,FALSE),"")</f>
        <v/>
      </c>
      <c r="G131" s="36"/>
    </row>
    <row r="132" spans="1:7" ht="15" customHeight="1" x14ac:dyDescent="0.25">
      <c r="A132" s="106"/>
      <c r="B132" s="107"/>
      <c r="C132" s="107"/>
      <c r="D132" s="107"/>
      <c r="E132" s="107"/>
      <c r="F132" s="38" t="str">
        <f>IFERROR(VLOOKUP(A132,Sheet2!$A$1:$B$12,2,FALSE),"")</f>
        <v/>
      </c>
      <c r="G132" s="36"/>
    </row>
    <row r="133" spans="1:7" x14ac:dyDescent="0.25">
      <c r="A133" s="106"/>
      <c r="B133" s="107"/>
      <c r="C133" s="107"/>
      <c r="D133" s="107"/>
      <c r="E133" s="107"/>
      <c r="F133" s="38" t="str">
        <f>IFERROR(VLOOKUP(A133,Sheet2!$A$1:$B$12,2,FALSE),"")</f>
        <v/>
      </c>
      <c r="G133" s="36"/>
    </row>
    <row r="134" spans="1:7" ht="15" customHeight="1" x14ac:dyDescent="0.25">
      <c r="A134" s="106"/>
      <c r="B134" s="107"/>
      <c r="C134" s="107"/>
      <c r="D134" s="107"/>
      <c r="E134" s="107"/>
      <c r="F134" s="38" t="str">
        <f>IFERROR(VLOOKUP(A134,Sheet2!$A$1:$B$12,2,FALSE),"")</f>
        <v/>
      </c>
      <c r="G134" s="36"/>
    </row>
    <row r="135" spans="1:7" ht="15" customHeight="1" x14ac:dyDescent="0.25">
      <c r="A135" s="106"/>
      <c r="B135" s="107"/>
      <c r="C135" s="107"/>
      <c r="D135" s="107"/>
      <c r="E135" s="107"/>
      <c r="F135" s="38" t="str">
        <f>IFERROR(VLOOKUP(A135,Sheet2!$A$1:$B$12,2,FALSE),"")</f>
        <v/>
      </c>
      <c r="G135" s="36"/>
    </row>
    <row r="136" spans="1:7" ht="15" customHeight="1" x14ac:dyDescent="0.25">
      <c r="A136" s="106"/>
      <c r="B136" s="107"/>
      <c r="C136" s="107"/>
      <c r="D136" s="107"/>
      <c r="E136" s="107"/>
      <c r="F136" s="38" t="str">
        <f>IFERROR(VLOOKUP(A136,Sheet2!$A$1:$B$12,2,FALSE),"")</f>
        <v/>
      </c>
      <c r="G136" s="36"/>
    </row>
    <row r="137" spans="1:7" ht="15" customHeight="1" x14ac:dyDescent="0.25">
      <c r="A137" s="106"/>
      <c r="B137" s="107"/>
      <c r="C137" s="107"/>
      <c r="D137" s="107"/>
      <c r="E137" s="107"/>
      <c r="F137" s="38" t="str">
        <f>IFERROR(VLOOKUP(A137,Sheet2!$A$1:$B$12,2,FALSE),"")</f>
        <v/>
      </c>
      <c r="G137" s="36"/>
    </row>
    <row r="138" spans="1:7" ht="15" customHeight="1" x14ac:dyDescent="0.25">
      <c r="A138" s="106"/>
      <c r="B138" s="107"/>
      <c r="C138" s="107"/>
      <c r="D138" s="107"/>
      <c r="E138" s="107"/>
      <c r="F138" s="38" t="str">
        <f>IFERROR(VLOOKUP(A138,Sheet2!$A$1:$B$12,2,FALSE),"")</f>
        <v/>
      </c>
      <c r="G138" s="36"/>
    </row>
    <row r="139" spans="1:7" ht="15" customHeight="1" x14ac:dyDescent="0.25">
      <c r="A139" s="106"/>
      <c r="B139" s="107"/>
      <c r="C139" s="107"/>
      <c r="D139" s="107"/>
      <c r="E139" s="107"/>
      <c r="F139" s="38" t="str">
        <f>IFERROR(VLOOKUP(A139,Sheet2!$A$1:$B$12,2,FALSE),"")</f>
        <v/>
      </c>
      <c r="G139" s="36"/>
    </row>
    <row r="140" spans="1:7" ht="15" customHeight="1" x14ac:dyDescent="0.25">
      <c r="A140" s="106"/>
      <c r="B140" s="107"/>
      <c r="C140" s="107"/>
      <c r="D140" s="107"/>
      <c r="E140" s="107"/>
      <c r="F140" s="38" t="str">
        <f>IFERROR(VLOOKUP(A140,Sheet2!$A$1:$B$12,2,FALSE),"")</f>
        <v/>
      </c>
      <c r="G140" s="36"/>
    </row>
    <row r="141" spans="1:7" ht="15" customHeight="1" x14ac:dyDescent="0.25">
      <c r="A141" s="108" t="s">
        <v>69</v>
      </c>
      <c r="B141" s="109"/>
      <c r="C141" s="109"/>
      <c r="D141" s="109"/>
      <c r="E141" s="109"/>
      <c r="F141" s="39"/>
      <c r="G141" s="35"/>
    </row>
    <row r="142" spans="1:7" ht="15" customHeight="1" x14ac:dyDescent="0.25">
      <c r="A142" s="106"/>
      <c r="B142" s="107"/>
      <c r="C142" s="107"/>
      <c r="D142" s="107"/>
      <c r="E142" s="107"/>
      <c r="F142" s="38" t="str">
        <f>IF(A142&gt;0,"K.","")</f>
        <v/>
      </c>
      <c r="G142" s="22"/>
    </row>
    <row r="143" spans="1:7" ht="15" customHeight="1" x14ac:dyDescent="0.25">
      <c r="A143" s="106"/>
      <c r="B143" s="107"/>
      <c r="C143" s="107"/>
      <c r="D143" s="107"/>
      <c r="E143" s="107"/>
      <c r="F143" s="38" t="str">
        <f t="shared" ref="F143:F147" si="22">IF(A143&gt;0,"K.","")</f>
        <v/>
      </c>
      <c r="G143" s="22"/>
    </row>
    <row r="144" spans="1:7" ht="15" customHeight="1" x14ac:dyDescent="0.25">
      <c r="A144" s="59"/>
      <c r="B144" s="60"/>
      <c r="C144" s="60"/>
      <c r="D144" s="60"/>
      <c r="E144" s="61"/>
      <c r="F144" s="38" t="str">
        <f t="shared" si="22"/>
        <v/>
      </c>
      <c r="G144" s="22"/>
    </row>
    <row r="145" spans="1:7" x14ac:dyDescent="0.25">
      <c r="A145" s="120"/>
      <c r="B145" s="121"/>
      <c r="C145" s="121"/>
      <c r="D145" s="121"/>
      <c r="E145" s="122"/>
      <c r="F145" s="38" t="str">
        <f t="shared" si="22"/>
        <v/>
      </c>
      <c r="G145" s="22"/>
    </row>
    <row r="146" spans="1:7" x14ac:dyDescent="0.25">
      <c r="A146" s="120"/>
      <c r="B146" s="121"/>
      <c r="C146" s="121"/>
      <c r="D146" s="121"/>
      <c r="E146" s="122"/>
      <c r="F146" s="38" t="str">
        <f t="shared" si="22"/>
        <v/>
      </c>
      <c r="G146" s="22"/>
    </row>
    <row r="147" spans="1:7" x14ac:dyDescent="0.25">
      <c r="A147" s="120"/>
      <c r="B147" s="121"/>
      <c r="C147" s="121"/>
      <c r="D147" s="121"/>
      <c r="E147" s="122"/>
      <c r="F147" s="38" t="str">
        <f t="shared" si="22"/>
        <v/>
      </c>
      <c r="G147" s="22"/>
    </row>
    <row r="148" spans="1:7" ht="15.75" thickBot="1" x14ac:dyDescent="0.3">
      <c r="A148" s="103" t="s">
        <v>11</v>
      </c>
      <c r="B148" s="104"/>
      <c r="C148" s="104"/>
      <c r="D148" s="104"/>
      <c r="E148" s="105"/>
      <c r="F148" s="15"/>
      <c r="G148" s="42">
        <f>SUM(G131:G147)</f>
        <v>0</v>
      </c>
    </row>
    <row r="149" spans="1:7" ht="16.5" thickTop="1" thickBot="1" x14ac:dyDescent="0.3">
      <c r="A149" s="123" t="s">
        <v>2</v>
      </c>
      <c r="B149" s="124"/>
      <c r="C149" s="124"/>
      <c r="D149" s="124"/>
      <c r="E149" s="124"/>
      <c r="F149" s="124"/>
      <c r="G149" s="125"/>
    </row>
    <row r="150" spans="1:7" ht="15.75" thickBot="1" x14ac:dyDescent="0.3">
      <c r="A150" s="12" t="s">
        <v>3</v>
      </c>
      <c r="B150" s="110"/>
      <c r="C150" s="111"/>
      <c r="D150" s="111"/>
      <c r="E150" s="111"/>
      <c r="F150" s="63" t="s">
        <v>77</v>
      </c>
      <c r="G150" s="62"/>
    </row>
    <row r="151" spans="1:7" ht="15.75" thickBot="1" x14ac:dyDescent="0.3">
      <c r="A151" s="12" t="s">
        <v>4</v>
      </c>
      <c r="B151" s="110"/>
      <c r="C151" s="111"/>
      <c r="D151" s="111"/>
      <c r="E151" s="111"/>
      <c r="F151" s="112"/>
      <c r="G151" s="113"/>
    </row>
    <row r="152" spans="1:7" ht="15.75" thickBot="1" x14ac:dyDescent="0.3">
      <c r="A152" s="12" t="s">
        <v>5</v>
      </c>
      <c r="B152" s="114">
        <f>SUM(G172,0)</f>
        <v>0</v>
      </c>
      <c r="C152" s="115"/>
      <c r="D152" s="115"/>
      <c r="E152" s="115"/>
      <c r="F152" s="115"/>
      <c r="G152" s="116"/>
    </row>
    <row r="153" spans="1:7" ht="15.75" thickBot="1" x14ac:dyDescent="0.3">
      <c r="A153" s="13" t="s">
        <v>6</v>
      </c>
      <c r="B153" s="114">
        <f>SUM(B152*G153,0)</f>
        <v>0</v>
      </c>
      <c r="C153" s="117"/>
      <c r="D153" s="8" t="s">
        <v>7</v>
      </c>
      <c r="E153" s="40">
        <f>SUM(B152-B153,0)</f>
        <v>0</v>
      </c>
      <c r="F153" s="7" t="s">
        <v>71</v>
      </c>
      <c r="G153" s="23"/>
    </row>
    <row r="154" spans="1:7" x14ac:dyDescent="0.25">
      <c r="A154" s="118" t="s">
        <v>9</v>
      </c>
      <c r="B154" s="119"/>
      <c r="C154" s="119"/>
      <c r="D154" s="119"/>
      <c r="E154" s="119"/>
      <c r="F154" s="4" t="s">
        <v>10</v>
      </c>
      <c r="G154" s="14" t="s">
        <v>15</v>
      </c>
    </row>
    <row r="155" spans="1:7" ht="15" customHeight="1" x14ac:dyDescent="0.25">
      <c r="A155" s="106"/>
      <c r="B155" s="107"/>
      <c r="C155" s="107"/>
      <c r="D155" s="107"/>
      <c r="E155" s="107"/>
      <c r="F155" s="38" t="str">
        <f>IFERROR(VLOOKUP(A155,Sheet2!$A$1:$B$12,2,FALSE),"")</f>
        <v/>
      </c>
      <c r="G155" s="36"/>
    </row>
    <row r="156" spans="1:7" ht="15" customHeight="1" x14ac:dyDescent="0.25">
      <c r="A156" s="106"/>
      <c r="B156" s="107"/>
      <c r="C156" s="107"/>
      <c r="D156" s="107"/>
      <c r="E156" s="107"/>
      <c r="F156" s="38" t="str">
        <f>IFERROR(VLOOKUP(A156,Sheet2!$A$1:$B$12,2,FALSE),"")</f>
        <v/>
      </c>
      <c r="G156" s="36"/>
    </row>
    <row r="157" spans="1:7" x14ac:dyDescent="0.25">
      <c r="A157" s="106"/>
      <c r="B157" s="107"/>
      <c r="C157" s="107"/>
      <c r="D157" s="107"/>
      <c r="E157" s="107"/>
      <c r="F157" s="38" t="str">
        <f>IFERROR(VLOOKUP(A157,Sheet2!$A$1:$B$12,2,FALSE),"")</f>
        <v/>
      </c>
      <c r="G157" s="36"/>
    </row>
    <row r="158" spans="1:7" ht="15" customHeight="1" x14ac:dyDescent="0.25">
      <c r="A158" s="106"/>
      <c r="B158" s="107"/>
      <c r="C158" s="107"/>
      <c r="D158" s="107"/>
      <c r="E158" s="107"/>
      <c r="F158" s="38" t="str">
        <f>IFERROR(VLOOKUP(A158,Sheet2!$A$1:$B$12,2,FALSE),"")</f>
        <v/>
      </c>
      <c r="G158" s="36"/>
    </row>
    <row r="159" spans="1:7" ht="15" customHeight="1" x14ac:dyDescent="0.25">
      <c r="A159" s="106"/>
      <c r="B159" s="107"/>
      <c r="C159" s="107"/>
      <c r="D159" s="107"/>
      <c r="E159" s="107"/>
      <c r="F159" s="38" t="str">
        <f>IFERROR(VLOOKUP(A159,Sheet2!$A$1:$B$12,2,FALSE),"")</f>
        <v/>
      </c>
      <c r="G159" s="36"/>
    </row>
    <row r="160" spans="1:7" ht="15" customHeight="1" x14ac:dyDescent="0.25">
      <c r="A160" s="106"/>
      <c r="B160" s="107"/>
      <c r="C160" s="107"/>
      <c r="D160" s="107"/>
      <c r="E160" s="107"/>
      <c r="F160" s="38" t="str">
        <f>IFERROR(VLOOKUP(A160,Sheet2!$A$1:$B$12,2,FALSE),"")</f>
        <v/>
      </c>
      <c r="G160" s="36"/>
    </row>
    <row r="161" spans="1:7" ht="15" customHeight="1" x14ac:dyDescent="0.25">
      <c r="A161" s="106"/>
      <c r="B161" s="107"/>
      <c r="C161" s="107"/>
      <c r="D161" s="107"/>
      <c r="E161" s="107"/>
      <c r="F161" s="38" t="str">
        <f>IFERROR(VLOOKUP(A161,Sheet2!$A$1:$B$12,2,FALSE),"")</f>
        <v/>
      </c>
      <c r="G161" s="36"/>
    </row>
    <row r="162" spans="1:7" ht="15" customHeight="1" x14ac:dyDescent="0.25">
      <c r="A162" s="106"/>
      <c r="B162" s="107"/>
      <c r="C162" s="107"/>
      <c r="D162" s="107"/>
      <c r="E162" s="107"/>
      <c r="F162" s="38" t="str">
        <f>IFERROR(VLOOKUP(A162,Sheet2!$A$1:$B$12,2,FALSE),"")</f>
        <v/>
      </c>
      <c r="G162" s="36"/>
    </row>
    <row r="163" spans="1:7" ht="15" customHeight="1" x14ac:dyDescent="0.25">
      <c r="A163" s="106"/>
      <c r="B163" s="107"/>
      <c r="C163" s="107"/>
      <c r="D163" s="107"/>
      <c r="E163" s="107"/>
      <c r="F163" s="38" t="str">
        <f>IFERROR(VLOOKUP(A163,Sheet2!$A$1:$B$12,2,FALSE),"")</f>
        <v/>
      </c>
      <c r="G163" s="36"/>
    </row>
    <row r="164" spans="1:7" ht="15" customHeight="1" x14ac:dyDescent="0.25">
      <c r="A164" s="106"/>
      <c r="B164" s="107"/>
      <c r="C164" s="107"/>
      <c r="D164" s="107"/>
      <c r="E164" s="107"/>
      <c r="F164" s="38" t="str">
        <f>IFERROR(VLOOKUP(A164,Sheet2!$A$1:$B$12,2,FALSE),"")</f>
        <v/>
      </c>
      <c r="G164" s="36"/>
    </row>
    <row r="165" spans="1:7" ht="15" customHeight="1" x14ac:dyDescent="0.25">
      <c r="A165" s="108" t="s">
        <v>69</v>
      </c>
      <c r="B165" s="109"/>
      <c r="C165" s="109"/>
      <c r="D165" s="109"/>
      <c r="E165" s="109"/>
      <c r="F165" s="39"/>
      <c r="G165" s="35"/>
    </row>
    <row r="166" spans="1:7" x14ac:dyDescent="0.25">
      <c r="A166" s="106"/>
      <c r="B166" s="107"/>
      <c r="C166" s="107"/>
      <c r="D166" s="107"/>
      <c r="E166" s="107"/>
      <c r="F166" s="38" t="str">
        <f>IF(A166&gt;0,"K.","")</f>
        <v/>
      </c>
      <c r="G166" s="22"/>
    </row>
    <row r="167" spans="1:7" x14ac:dyDescent="0.25">
      <c r="A167" s="106"/>
      <c r="B167" s="107"/>
      <c r="C167" s="107"/>
      <c r="D167" s="107"/>
      <c r="E167" s="107"/>
      <c r="F167" s="38" t="str">
        <f t="shared" ref="F167:F171" si="23">IF(A167&gt;0,"K.","")</f>
        <v/>
      </c>
      <c r="G167" s="22"/>
    </row>
    <row r="168" spans="1:7" x14ac:dyDescent="0.25">
      <c r="A168" s="59"/>
      <c r="B168" s="60"/>
      <c r="C168" s="60"/>
      <c r="D168" s="60"/>
      <c r="E168" s="61"/>
      <c r="F168" s="38" t="str">
        <f t="shared" si="23"/>
        <v/>
      </c>
      <c r="G168" s="22"/>
    </row>
    <row r="169" spans="1:7" x14ac:dyDescent="0.25">
      <c r="A169" s="120"/>
      <c r="B169" s="121"/>
      <c r="C169" s="121"/>
      <c r="D169" s="121"/>
      <c r="E169" s="122"/>
      <c r="F169" s="38" t="str">
        <f t="shared" si="23"/>
        <v/>
      </c>
      <c r="G169" s="22"/>
    </row>
    <row r="170" spans="1:7" x14ac:dyDescent="0.25">
      <c r="A170" s="120"/>
      <c r="B170" s="121"/>
      <c r="C170" s="121"/>
      <c r="D170" s="121"/>
      <c r="E170" s="122"/>
      <c r="F170" s="38" t="str">
        <f t="shared" si="23"/>
        <v/>
      </c>
      <c r="G170" s="22"/>
    </row>
    <row r="171" spans="1:7" x14ac:dyDescent="0.25">
      <c r="A171" s="120"/>
      <c r="B171" s="121"/>
      <c r="C171" s="121"/>
      <c r="D171" s="121"/>
      <c r="E171" s="122"/>
      <c r="F171" s="38" t="str">
        <f t="shared" si="23"/>
        <v/>
      </c>
      <c r="G171" s="22"/>
    </row>
    <row r="172" spans="1:7" ht="15.75" thickBot="1" x14ac:dyDescent="0.3">
      <c r="A172" s="103" t="s">
        <v>11</v>
      </c>
      <c r="B172" s="104"/>
      <c r="C172" s="104"/>
      <c r="D172" s="104"/>
      <c r="E172" s="105"/>
      <c r="F172" s="15"/>
      <c r="G172" s="42">
        <f>SUM(G155:G171)</f>
        <v>0</v>
      </c>
    </row>
    <row r="173" spans="1:7" ht="16.5" thickTop="1" thickBot="1" x14ac:dyDescent="0.3">
      <c r="A173" s="123" t="s">
        <v>2</v>
      </c>
      <c r="B173" s="124"/>
      <c r="C173" s="124"/>
      <c r="D173" s="124"/>
      <c r="E173" s="124"/>
      <c r="F173" s="124"/>
      <c r="G173" s="125"/>
    </row>
    <row r="174" spans="1:7" ht="15.75" thickBot="1" x14ac:dyDescent="0.3">
      <c r="A174" s="12" t="s">
        <v>3</v>
      </c>
      <c r="B174" s="110"/>
      <c r="C174" s="111"/>
      <c r="D174" s="111"/>
      <c r="E174" s="111"/>
      <c r="F174" s="63" t="s">
        <v>77</v>
      </c>
      <c r="G174" s="62"/>
    </row>
    <row r="175" spans="1:7" ht="15.75" thickBot="1" x14ac:dyDescent="0.3">
      <c r="A175" s="12" t="s">
        <v>4</v>
      </c>
      <c r="B175" s="110"/>
      <c r="C175" s="111"/>
      <c r="D175" s="111"/>
      <c r="E175" s="111"/>
      <c r="F175" s="112"/>
      <c r="G175" s="113"/>
    </row>
    <row r="176" spans="1:7" ht="15.75" thickBot="1" x14ac:dyDescent="0.3">
      <c r="A176" s="12" t="s">
        <v>5</v>
      </c>
      <c r="B176" s="114">
        <f>SUM(G196,0)</f>
        <v>0</v>
      </c>
      <c r="C176" s="115"/>
      <c r="D176" s="115"/>
      <c r="E176" s="115"/>
      <c r="F176" s="115"/>
      <c r="G176" s="116"/>
    </row>
    <row r="177" spans="1:7" ht="15.75" thickBot="1" x14ac:dyDescent="0.3">
      <c r="A177" s="13" t="s">
        <v>6</v>
      </c>
      <c r="B177" s="114">
        <f>SUM(B176*G177,0)</f>
        <v>0</v>
      </c>
      <c r="C177" s="117"/>
      <c r="D177" s="8" t="s">
        <v>7</v>
      </c>
      <c r="E177" s="40">
        <f>SUM(B176-B177,0)</f>
        <v>0</v>
      </c>
      <c r="F177" s="7" t="s">
        <v>71</v>
      </c>
      <c r="G177" s="23"/>
    </row>
    <row r="178" spans="1:7" x14ac:dyDescent="0.25">
      <c r="A178" s="118" t="s">
        <v>9</v>
      </c>
      <c r="B178" s="119"/>
      <c r="C178" s="119"/>
      <c r="D178" s="119"/>
      <c r="E178" s="119"/>
      <c r="F178" s="4" t="s">
        <v>10</v>
      </c>
      <c r="G178" s="14" t="s">
        <v>15</v>
      </c>
    </row>
    <row r="179" spans="1:7" ht="15" customHeight="1" x14ac:dyDescent="0.25">
      <c r="A179" s="106"/>
      <c r="B179" s="107"/>
      <c r="C179" s="107"/>
      <c r="D179" s="107"/>
      <c r="E179" s="107"/>
      <c r="F179" s="38" t="str">
        <f>IFERROR(VLOOKUP(A179,Sheet2!$A$1:$B$12,2,FALSE),"")</f>
        <v/>
      </c>
      <c r="G179" s="36"/>
    </row>
    <row r="180" spans="1:7" ht="15" customHeight="1" x14ac:dyDescent="0.25">
      <c r="A180" s="106"/>
      <c r="B180" s="107"/>
      <c r="C180" s="107"/>
      <c r="D180" s="107"/>
      <c r="E180" s="107"/>
      <c r="F180" s="38" t="str">
        <f>IFERROR(VLOOKUP(A180,Sheet2!$A$1:$B$12,2,FALSE),"")</f>
        <v/>
      </c>
      <c r="G180" s="36"/>
    </row>
    <row r="181" spans="1:7" x14ac:dyDescent="0.25">
      <c r="A181" s="106"/>
      <c r="B181" s="107"/>
      <c r="C181" s="107"/>
      <c r="D181" s="107"/>
      <c r="E181" s="107"/>
      <c r="F181" s="38" t="str">
        <f>IFERROR(VLOOKUP(A181,Sheet2!$A$1:$B$12,2,FALSE),"")</f>
        <v/>
      </c>
      <c r="G181" s="36"/>
    </row>
    <row r="182" spans="1:7" ht="15" customHeight="1" x14ac:dyDescent="0.25">
      <c r="A182" s="106"/>
      <c r="B182" s="107"/>
      <c r="C182" s="107"/>
      <c r="D182" s="107"/>
      <c r="E182" s="107"/>
      <c r="F182" s="38" t="str">
        <f>IFERROR(VLOOKUP(A182,Sheet2!$A$1:$B$12,2,FALSE),"")</f>
        <v/>
      </c>
      <c r="G182" s="36"/>
    </row>
    <row r="183" spans="1:7" ht="15" customHeight="1" x14ac:dyDescent="0.25">
      <c r="A183" s="106"/>
      <c r="B183" s="107"/>
      <c r="C183" s="107"/>
      <c r="D183" s="107"/>
      <c r="E183" s="107"/>
      <c r="F183" s="38" t="str">
        <f>IFERROR(VLOOKUP(A183,Sheet2!$A$1:$B$12,2,FALSE),"")</f>
        <v/>
      </c>
      <c r="G183" s="36"/>
    </row>
    <row r="184" spans="1:7" ht="15" customHeight="1" x14ac:dyDescent="0.25">
      <c r="A184" s="106"/>
      <c r="B184" s="107"/>
      <c r="C184" s="107"/>
      <c r="D184" s="107"/>
      <c r="E184" s="107"/>
      <c r="F184" s="38" t="str">
        <f>IFERROR(VLOOKUP(A184,Sheet2!$A$1:$B$12,2,FALSE),"")</f>
        <v/>
      </c>
      <c r="G184" s="36"/>
    </row>
    <row r="185" spans="1:7" ht="15" customHeight="1" x14ac:dyDescent="0.25">
      <c r="A185" s="106"/>
      <c r="B185" s="107"/>
      <c r="C185" s="107"/>
      <c r="D185" s="107"/>
      <c r="E185" s="107"/>
      <c r="F185" s="38" t="str">
        <f>IFERROR(VLOOKUP(A185,Sheet2!$A$1:$B$12,2,FALSE),"")</f>
        <v/>
      </c>
      <c r="G185" s="36"/>
    </row>
    <row r="186" spans="1:7" ht="15" customHeight="1" x14ac:dyDescent="0.25">
      <c r="A186" s="106"/>
      <c r="B186" s="107"/>
      <c r="C186" s="107"/>
      <c r="D186" s="107"/>
      <c r="E186" s="107"/>
      <c r="F186" s="38" t="str">
        <f>IFERROR(VLOOKUP(A186,Sheet2!$A$1:$B$12,2,FALSE),"")</f>
        <v/>
      </c>
      <c r="G186" s="36"/>
    </row>
    <row r="187" spans="1:7" ht="15" customHeight="1" x14ac:dyDescent="0.25">
      <c r="A187" s="106"/>
      <c r="B187" s="107"/>
      <c r="C187" s="107"/>
      <c r="D187" s="107"/>
      <c r="E187" s="107"/>
      <c r="F187" s="38" t="str">
        <f>IFERROR(VLOOKUP(A187,Sheet2!$A$1:$B$12,2,FALSE),"")</f>
        <v/>
      </c>
      <c r="G187" s="36"/>
    </row>
    <row r="188" spans="1:7" ht="15" customHeight="1" x14ac:dyDescent="0.25">
      <c r="A188" s="106"/>
      <c r="B188" s="107"/>
      <c r="C188" s="107"/>
      <c r="D188" s="107"/>
      <c r="E188" s="107"/>
      <c r="F188" s="38" t="str">
        <f>IFERROR(VLOOKUP(A188,Sheet2!$A$1:$B$12,2,FALSE),"")</f>
        <v/>
      </c>
      <c r="G188" s="36"/>
    </row>
    <row r="189" spans="1:7" ht="15" customHeight="1" x14ac:dyDescent="0.25">
      <c r="A189" s="108" t="s">
        <v>69</v>
      </c>
      <c r="B189" s="109"/>
      <c r="C189" s="109"/>
      <c r="D189" s="109"/>
      <c r="E189" s="109"/>
      <c r="F189" s="39"/>
      <c r="G189" s="35"/>
    </row>
    <row r="190" spans="1:7" ht="15" customHeight="1" x14ac:dyDescent="0.25">
      <c r="A190" s="106"/>
      <c r="B190" s="107"/>
      <c r="C190" s="107"/>
      <c r="D190" s="107"/>
      <c r="E190" s="107"/>
      <c r="F190" s="38" t="str">
        <f>IF(A190&gt;0,"K.","")</f>
        <v/>
      </c>
      <c r="G190" s="22"/>
    </row>
    <row r="191" spans="1:7" ht="15" customHeight="1" x14ac:dyDescent="0.25">
      <c r="A191" s="106"/>
      <c r="B191" s="107"/>
      <c r="C191" s="107"/>
      <c r="D191" s="107"/>
      <c r="E191" s="107"/>
      <c r="F191" s="38" t="str">
        <f t="shared" ref="F191:F195" si="24">IF(A191&gt;0,"K.","")</f>
        <v/>
      </c>
      <c r="G191" s="22"/>
    </row>
    <row r="192" spans="1:7" ht="15" customHeight="1" x14ac:dyDescent="0.25">
      <c r="A192" s="59"/>
      <c r="B192" s="60"/>
      <c r="C192" s="60"/>
      <c r="D192" s="60"/>
      <c r="E192" s="61"/>
      <c r="F192" s="38" t="str">
        <f t="shared" si="24"/>
        <v/>
      </c>
      <c r="G192" s="22"/>
    </row>
    <row r="193" spans="1:7" x14ac:dyDescent="0.25">
      <c r="A193" s="120"/>
      <c r="B193" s="121"/>
      <c r="C193" s="121"/>
      <c r="D193" s="121"/>
      <c r="E193" s="122"/>
      <c r="F193" s="38" t="str">
        <f t="shared" si="24"/>
        <v/>
      </c>
      <c r="G193" s="22"/>
    </row>
    <row r="194" spans="1:7" x14ac:dyDescent="0.25">
      <c r="A194" s="120"/>
      <c r="B194" s="121"/>
      <c r="C194" s="121"/>
      <c r="D194" s="121"/>
      <c r="E194" s="122"/>
      <c r="F194" s="38" t="str">
        <f t="shared" si="24"/>
        <v/>
      </c>
      <c r="G194" s="22"/>
    </row>
    <row r="195" spans="1:7" x14ac:dyDescent="0.25">
      <c r="A195" s="120"/>
      <c r="B195" s="121"/>
      <c r="C195" s="121"/>
      <c r="D195" s="121"/>
      <c r="E195" s="122"/>
      <c r="F195" s="38" t="str">
        <f t="shared" si="24"/>
        <v/>
      </c>
      <c r="G195" s="22"/>
    </row>
    <row r="196" spans="1:7" ht="15.75" thickBot="1" x14ac:dyDescent="0.3">
      <c r="A196" s="103" t="s">
        <v>11</v>
      </c>
      <c r="B196" s="104"/>
      <c r="C196" s="104"/>
      <c r="D196" s="104"/>
      <c r="E196" s="105"/>
      <c r="F196" s="15"/>
      <c r="G196" s="42">
        <f>SUM(G179:G195)</f>
        <v>0</v>
      </c>
    </row>
    <row r="197" spans="1:7" ht="16.5" thickTop="1" thickBot="1" x14ac:dyDescent="0.3">
      <c r="A197" s="123" t="s">
        <v>2</v>
      </c>
      <c r="B197" s="124"/>
      <c r="C197" s="124"/>
      <c r="D197" s="124"/>
      <c r="E197" s="124"/>
      <c r="F197" s="124"/>
      <c r="G197" s="125"/>
    </row>
    <row r="198" spans="1:7" ht="15.75" thickBot="1" x14ac:dyDescent="0.3">
      <c r="A198" s="12" t="s">
        <v>3</v>
      </c>
      <c r="B198" s="110"/>
      <c r="C198" s="111"/>
      <c r="D198" s="111"/>
      <c r="E198" s="111"/>
      <c r="F198" s="63" t="s">
        <v>77</v>
      </c>
      <c r="G198" s="62"/>
    </row>
    <row r="199" spans="1:7" ht="15.75" thickBot="1" x14ac:dyDescent="0.3">
      <c r="A199" s="12" t="s">
        <v>4</v>
      </c>
      <c r="B199" s="110"/>
      <c r="C199" s="111"/>
      <c r="D199" s="111"/>
      <c r="E199" s="111"/>
      <c r="F199" s="112"/>
      <c r="G199" s="113"/>
    </row>
    <row r="200" spans="1:7" ht="15.75" thickBot="1" x14ac:dyDescent="0.3">
      <c r="A200" s="12" t="s">
        <v>5</v>
      </c>
      <c r="B200" s="114">
        <f>SUM(G220,0)</f>
        <v>0</v>
      </c>
      <c r="C200" s="115"/>
      <c r="D200" s="115"/>
      <c r="E200" s="115"/>
      <c r="F200" s="115"/>
      <c r="G200" s="116"/>
    </row>
    <row r="201" spans="1:7" ht="15.75" thickBot="1" x14ac:dyDescent="0.3">
      <c r="A201" s="13" t="s">
        <v>6</v>
      </c>
      <c r="B201" s="114">
        <f>SUM(B200*G201,0)</f>
        <v>0</v>
      </c>
      <c r="C201" s="117"/>
      <c r="D201" s="8" t="s">
        <v>7</v>
      </c>
      <c r="E201" s="40">
        <f>SUM(B200-B201,0)</f>
        <v>0</v>
      </c>
      <c r="F201" s="7" t="s">
        <v>71</v>
      </c>
      <c r="G201" s="23"/>
    </row>
    <row r="202" spans="1:7" x14ac:dyDescent="0.25">
      <c r="A202" s="118" t="s">
        <v>9</v>
      </c>
      <c r="B202" s="119"/>
      <c r="C202" s="119"/>
      <c r="D202" s="119"/>
      <c r="E202" s="119"/>
      <c r="F202" s="4" t="s">
        <v>10</v>
      </c>
      <c r="G202" s="14" t="s">
        <v>15</v>
      </c>
    </row>
    <row r="203" spans="1:7" ht="15" customHeight="1" x14ac:dyDescent="0.25">
      <c r="A203" s="106"/>
      <c r="B203" s="107"/>
      <c r="C203" s="107"/>
      <c r="D203" s="107"/>
      <c r="E203" s="107"/>
      <c r="F203" s="38" t="str">
        <f>IFERROR(VLOOKUP(A203,Sheet2!$A$1:$B$12,2,FALSE),"")</f>
        <v/>
      </c>
      <c r="G203" s="36"/>
    </row>
    <row r="204" spans="1:7" ht="15" customHeight="1" x14ac:dyDescent="0.25">
      <c r="A204" s="106"/>
      <c r="B204" s="107"/>
      <c r="C204" s="107"/>
      <c r="D204" s="107"/>
      <c r="E204" s="107"/>
      <c r="F204" s="38" t="str">
        <f>IFERROR(VLOOKUP(A204,Sheet2!$A$1:$B$12,2,FALSE),"")</f>
        <v/>
      </c>
      <c r="G204" s="36"/>
    </row>
    <row r="205" spans="1:7" x14ac:dyDescent="0.25">
      <c r="A205" s="106"/>
      <c r="B205" s="107"/>
      <c r="C205" s="107"/>
      <c r="D205" s="107"/>
      <c r="E205" s="107"/>
      <c r="F205" s="38" t="str">
        <f>IFERROR(VLOOKUP(A205,Sheet2!$A$1:$B$12,2,FALSE),"")</f>
        <v/>
      </c>
      <c r="G205" s="36"/>
    </row>
    <row r="206" spans="1:7" ht="15" customHeight="1" x14ac:dyDescent="0.25">
      <c r="A206" s="106"/>
      <c r="B206" s="107"/>
      <c r="C206" s="107"/>
      <c r="D206" s="107"/>
      <c r="E206" s="107"/>
      <c r="F206" s="38" t="str">
        <f>IFERROR(VLOOKUP(A206,Sheet2!$A$1:$B$12,2,FALSE),"")</f>
        <v/>
      </c>
      <c r="G206" s="36"/>
    </row>
    <row r="207" spans="1:7" ht="15" customHeight="1" x14ac:dyDescent="0.25">
      <c r="A207" s="106"/>
      <c r="B207" s="107"/>
      <c r="C207" s="107"/>
      <c r="D207" s="107"/>
      <c r="E207" s="107"/>
      <c r="F207" s="38" t="str">
        <f>IFERROR(VLOOKUP(A207,Sheet2!$A$1:$B$12,2,FALSE),"")</f>
        <v/>
      </c>
      <c r="G207" s="36"/>
    </row>
    <row r="208" spans="1:7" ht="15" customHeight="1" x14ac:dyDescent="0.25">
      <c r="A208" s="106"/>
      <c r="B208" s="107"/>
      <c r="C208" s="107"/>
      <c r="D208" s="107"/>
      <c r="E208" s="107"/>
      <c r="F208" s="38" t="str">
        <f>IFERROR(VLOOKUP(A208,Sheet2!$A$1:$B$12,2,FALSE),"")</f>
        <v/>
      </c>
      <c r="G208" s="36"/>
    </row>
    <row r="209" spans="1:7" ht="15" customHeight="1" x14ac:dyDescent="0.25">
      <c r="A209" s="106"/>
      <c r="B209" s="107"/>
      <c r="C209" s="107"/>
      <c r="D209" s="107"/>
      <c r="E209" s="107"/>
      <c r="F209" s="38" t="str">
        <f>IFERROR(VLOOKUP(A209,Sheet2!$A$1:$B$12,2,FALSE),"")</f>
        <v/>
      </c>
      <c r="G209" s="36"/>
    </row>
    <row r="210" spans="1:7" ht="15" customHeight="1" x14ac:dyDescent="0.25">
      <c r="A210" s="106"/>
      <c r="B210" s="107"/>
      <c r="C210" s="107"/>
      <c r="D210" s="107"/>
      <c r="E210" s="107"/>
      <c r="F210" s="38" t="str">
        <f>IFERROR(VLOOKUP(A210,Sheet2!$A$1:$B$12,2,FALSE),"")</f>
        <v/>
      </c>
      <c r="G210" s="36"/>
    </row>
    <row r="211" spans="1:7" ht="15" customHeight="1" x14ac:dyDescent="0.25">
      <c r="A211" s="106"/>
      <c r="B211" s="107"/>
      <c r="C211" s="107"/>
      <c r="D211" s="107"/>
      <c r="E211" s="107"/>
      <c r="F211" s="38" t="str">
        <f>IFERROR(VLOOKUP(A211,Sheet2!$A$1:$B$12,2,FALSE),"")</f>
        <v/>
      </c>
      <c r="G211" s="36"/>
    </row>
    <row r="212" spans="1:7" ht="15" customHeight="1" x14ac:dyDescent="0.25">
      <c r="A212" s="106"/>
      <c r="B212" s="107"/>
      <c r="C212" s="107"/>
      <c r="D212" s="107"/>
      <c r="E212" s="107"/>
      <c r="F212" s="38" t="str">
        <f>IFERROR(VLOOKUP(A212,Sheet2!$A$1:$B$12,2,FALSE),"")</f>
        <v/>
      </c>
      <c r="G212" s="36"/>
    </row>
    <row r="213" spans="1:7" ht="15" customHeight="1" x14ac:dyDescent="0.25">
      <c r="A213" s="108" t="s">
        <v>69</v>
      </c>
      <c r="B213" s="109"/>
      <c r="C213" s="109"/>
      <c r="D213" s="109"/>
      <c r="E213" s="109"/>
      <c r="F213" s="39"/>
      <c r="G213" s="35"/>
    </row>
    <row r="214" spans="1:7" ht="15" customHeight="1" x14ac:dyDescent="0.25">
      <c r="A214" s="106"/>
      <c r="B214" s="107"/>
      <c r="C214" s="107"/>
      <c r="D214" s="107"/>
      <c r="E214" s="107"/>
      <c r="F214" s="38" t="str">
        <f>IF(A214&gt;0,"K.","")</f>
        <v/>
      </c>
      <c r="G214" s="22"/>
    </row>
    <row r="215" spans="1:7" ht="15" customHeight="1" x14ac:dyDescent="0.25">
      <c r="A215" s="106"/>
      <c r="B215" s="107"/>
      <c r="C215" s="107"/>
      <c r="D215" s="107"/>
      <c r="E215" s="107"/>
      <c r="F215" s="38" t="str">
        <f t="shared" ref="F215:F219" si="25">IF(A215&gt;0,"K.","")</f>
        <v/>
      </c>
      <c r="G215" s="22"/>
    </row>
    <row r="216" spans="1:7" x14ac:dyDescent="0.25">
      <c r="A216" s="59"/>
      <c r="B216" s="60"/>
      <c r="C216" s="60"/>
      <c r="D216" s="60"/>
      <c r="E216" s="61"/>
      <c r="F216" s="38" t="str">
        <f t="shared" si="25"/>
        <v/>
      </c>
      <c r="G216" s="22"/>
    </row>
    <row r="217" spans="1:7" x14ac:dyDescent="0.25">
      <c r="A217" s="120"/>
      <c r="B217" s="121"/>
      <c r="C217" s="121"/>
      <c r="D217" s="121"/>
      <c r="E217" s="122"/>
      <c r="F217" s="38" t="str">
        <f t="shared" si="25"/>
        <v/>
      </c>
      <c r="G217" s="22"/>
    </row>
    <row r="218" spans="1:7" x14ac:dyDescent="0.25">
      <c r="A218" s="120"/>
      <c r="B218" s="121"/>
      <c r="C218" s="121"/>
      <c r="D218" s="121"/>
      <c r="E218" s="122"/>
      <c r="F218" s="38" t="str">
        <f t="shared" si="25"/>
        <v/>
      </c>
      <c r="G218" s="22"/>
    </row>
    <row r="219" spans="1:7" x14ac:dyDescent="0.25">
      <c r="A219" s="120"/>
      <c r="B219" s="121"/>
      <c r="C219" s="121"/>
      <c r="D219" s="121"/>
      <c r="E219" s="122"/>
      <c r="F219" s="38" t="str">
        <f t="shared" si="25"/>
        <v/>
      </c>
      <c r="G219" s="22"/>
    </row>
    <row r="220" spans="1:7" ht="15.75" thickBot="1" x14ac:dyDescent="0.3">
      <c r="A220" s="103" t="s">
        <v>11</v>
      </c>
      <c r="B220" s="104"/>
      <c r="C220" s="104"/>
      <c r="D220" s="104"/>
      <c r="E220" s="105"/>
      <c r="F220" s="15"/>
      <c r="G220" s="42">
        <f>SUM(G203:G219)</f>
        <v>0</v>
      </c>
    </row>
    <row r="221" spans="1:7" ht="16.5" thickTop="1" thickBot="1" x14ac:dyDescent="0.3">
      <c r="A221" s="123" t="s">
        <v>2</v>
      </c>
      <c r="B221" s="124"/>
      <c r="C221" s="124"/>
      <c r="D221" s="124"/>
      <c r="E221" s="124"/>
      <c r="F221" s="124"/>
      <c r="G221" s="125"/>
    </row>
    <row r="222" spans="1:7" ht="15.75" thickBot="1" x14ac:dyDescent="0.3">
      <c r="A222" s="12" t="s">
        <v>3</v>
      </c>
      <c r="B222" s="110"/>
      <c r="C222" s="111"/>
      <c r="D222" s="111"/>
      <c r="E222" s="111"/>
      <c r="F222" s="63" t="s">
        <v>77</v>
      </c>
      <c r="G222" s="62"/>
    </row>
    <row r="223" spans="1:7" ht="15.75" thickBot="1" x14ac:dyDescent="0.3">
      <c r="A223" s="12" t="s">
        <v>4</v>
      </c>
      <c r="B223" s="110"/>
      <c r="C223" s="111"/>
      <c r="D223" s="111"/>
      <c r="E223" s="111"/>
      <c r="F223" s="112"/>
      <c r="G223" s="113"/>
    </row>
    <row r="224" spans="1:7" ht="15.75" thickBot="1" x14ac:dyDescent="0.3">
      <c r="A224" s="12" t="s">
        <v>5</v>
      </c>
      <c r="B224" s="114">
        <f>SUM(G244,0)</f>
        <v>0</v>
      </c>
      <c r="C224" s="115"/>
      <c r="D224" s="115"/>
      <c r="E224" s="115"/>
      <c r="F224" s="115"/>
      <c r="G224" s="116"/>
    </row>
    <row r="225" spans="1:7" ht="15.75" thickBot="1" x14ac:dyDescent="0.3">
      <c r="A225" s="13" t="s">
        <v>6</v>
      </c>
      <c r="B225" s="114">
        <f>SUM(B224*G225,0)</f>
        <v>0</v>
      </c>
      <c r="C225" s="117"/>
      <c r="D225" s="8" t="s">
        <v>7</v>
      </c>
      <c r="E225" s="40">
        <f>SUM(B224-B225,0)</f>
        <v>0</v>
      </c>
      <c r="F225" s="7" t="s">
        <v>71</v>
      </c>
      <c r="G225" s="23"/>
    </row>
    <row r="226" spans="1:7" x14ac:dyDescent="0.25">
      <c r="A226" s="118" t="s">
        <v>9</v>
      </c>
      <c r="B226" s="119"/>
      <c r="C226" s="119"/>
      <c r="D226" s="119"/>
      <c r="E226" s="119"/>
      <c r="F226" s="4" t="s">
        <v>10</v>
      </c>
      <c r="G226" s="14" t="s">
        <v>15</v>
      </c>
    </row>
    <row r="227" spans="1:7" ht="15" customHeight="1" x14ac:dyDescent="0.25">
      <c r="A227" s="120"/>
      <c r="B227" s="121"/>
      <c r="C227" s="121"/>
      <c r="D227" s="121"/>
      <c r="E227" s="122"/>
      <c r="F227" s="38" t="str">
        <f>IFERROR(VLOOKUP(A227,Sheet2!$A$1:$B$12,2,FALSE),"")</f>
        <v/>
      </c>
      <c r="G227" s="36"/>
    </row>
    <row r="228" spans="1:7" ht="15" customHeight="1" x14ac:dyDescent="0.25">
      <c r="A228" s="120"/>
      <c r="B228" s="121"/>
      <c r="C228" s="121"/>
      <c r="D228" s="121"/>
      <c r="E228" s="122"/>
      <c r="F228" s="38" t="str">
        <f>IFERROR(VLOOKUP(A228,Sheet2!$A$1:$B$12,2,FALSE),"")</f>
        <v/>
      </c>
      <c r="G228" s="36"/>
    </row>
    <row r="229" spans="1:7" ht="15" customHeight="1" x14ac:dyDescent="0.25">
      <c r="A229" s="120"/>
      <c r="B229" s="121"/>
      <c r="C229" s="121"/>
      <c r="D229" s="121"/>
      <c r="E229" s="122"/>
      <c r="F229" s="38" t="str">
        <f>IFERROR(VLOOKUP(A229,Sheet2!$A$1:$B$12,2,FALSE),"")</f>
        <v/>
      </c>
      <c r="G229" s="36"/>
    </row>
    <row r="230" spans="1:7" ht="15" customHeight="1" x14ac:dyDescent="0.25">
      <c r="A230" s="120"/>
      <c r="B230" s="121"/>
      <c r="C230" s="121"/>
      <c r="D230" s="121"/>
      <c r="E230" s="122"/>
      <c r="F230" s="38" t="str">
        <f>IFERROR(VLOOKUP(A230,Sheet2!$A$1:$B$12,2,FALSE),"")</f>
        <v/>
      </c>
      <c r="G230" s="36"/>
    </row>
    <row r="231" spans="1:7" ht="15" customHeight="1" x14ac:dyDescent="0.25">
      <c r="A231" s="120"/>
      <c r="B231" s="121"/>
      <c r="C231" s="121"/>
      <c r="D231" s="121"/>
      <c r="E231" s="122"/>
      <c r="F231" s="38" t="str">
        <f>IFERROR(VLOOKUP(A231,Sheet2!$A$1:$B$12,2,FALSE),"")</f>
        <v/>
      </c>
      <c r="G231" s="36"/>
    </row>
    <row r="232" spans="1:7" ht="15" customHeight="1" x14ac:dyDescent="0.25">
      <c r="A232" s="120"/>
      <c r="B232" s="121"/>
      <c r="C232" s="121"/>
      <c r="D232" s="121"/>
      <c r="E232" s="122"/>
      <c r="F232" s="38" t="str">
        <f>IFERROR(VLOOKUP(A232,Sheet2!$A$1:$B$12,2,FALSE),"")</f>
        <v/>
      </c>
      <c r="G232" s="36"/>
    </row>
    <row r="233" spans="1:7" ht="15" customHeight="1" x14ac:dyDescent="0.25">
      <c r="A233" s="106"/>
      <c r="B233" s="107"/>
      <c r="C233" s="107"/>
      <c r="D233" s="107"/>
      <c r="E233" s="107"/>
      <c r="F233" s="38" t="str">
        <f>IFERROR(VLOOKUP(A233,Sheet2!$A$1:$B$12,2,FALSE),"")</f>
        <v/>
      </c>
      <c r="G233" s="36"/>
    </row>
    <row r="234" spans="1:7" ht="15" customHeight="1" x14ac:dyDescent="0.25">
      <c r="A234" s="106"/>
      <c r="B234" s="107"/>
      <c r="C234" s="107"/>
      <c r="D234" s="107"/>
      <c r="E234" s="107"/>
      <c r="F234" s="38" t="str">
        <f>IFERROR(VLOOKUP(A234,Sheet2!$A$1:$B$12,2,FALSE),"")</f>
        <v/>
      </c>
      <c r="G234" s="36"/>
    </row>
    <row r="235" spans="1:7" ht="15" customHeight="1" x14ac:dyDescent="0.25">
      <c r="A235" s="106"/>
      <c r="B235" s="107"/>
      <c r="C235" s="107"/>
      <c r="D235" s="107"/>
      <c r="E235" s="107"/>
      <c r="F235" s="38" t="str">
        <f>IFERROR(VLOOKUP(A235,Sheet2!$A$1:$B$12,2,FALSE),"")</f>
        <v/>
      </c>
      <c r="G235" s="36"/>
    </row>
    <row r="236" spans="1:7" ht="15" customHeight="1" x14ac:dyDescent="0.25">
      <c r="A236" s="106"/>
      <c r="B236" s="107"/>
      <c r="C236" s="107"/>
      <c r="D236" s="107"/>
      <c r="E236" s="107"/>
      <c r="F236" s="38" t="str">
        <f>IFERROR(VLOOKUP(A236,Sheet2!$A$1:$B$12,2,FALSE),"")</f>
        <v/>
      </c>
      <c r="G236" s="36"/>
    </row>
    <row r="237" spans="1:7" ht="15" customHeight="1" x14ac:dyDescent="0.25">
      <c r="A237" s="108" t="s">
        <v>69</v>
      </c>
      <c r="B237" s="109"/>
      <c r="C237" s="109"/>
      <c r="D237" s="109"/>
      <c r="E237" s="109"/>
      <c r="F237" s="39"/>
      <c r="G237" s="35"/>
    </row>
    <row r="238" spans="1:7" ht="15" customHeight="1" x14ac:dyDescent="0.25">
      <c r="A238" s="106"/>
      <c r="B238" s="107"/>
      <c r="C238" s="107"/>
      <c r="D238" s="107"/>
      <c r="E238" s="107"/>
      <c r="F238" s="38" t="str">
        <f>IF(A238&gt;0,"K.","")</f>
        <v/>
      </c>
      <c r="G238" s="36"/>
    </row>
    <row r="239" spans="1:7" ht="15" customHeight="1" x14ac:dyDescent="0.25">
      <c r="A239" s="106"/>
      <c r="B239" s="107"/>
      <c r="C239" s="107"/>
      <c r="D239" s="107"/>
      <c r="E239" s="107"/>
      <c r="F239" s="38" t="str">
        <f t="shared" ref="F239:F243" si="26">IF(A239&gt;0,"K.","")</f>
        <v/>
      </c>
      <c r="G239" s="36"/>
    </row>
    <row r="240" spans="1:7" x14ac:dyDescent="0.25">
      <c r="A240" s="59"/>
      <c r="B240" s="60"/>
      <c r="C240" s="60"/>
      <c r="D240" s="60"/>
      <c r="E240" s="61"/>
      <c r="F240" s="38" t="str">
        <f t="shared" si="26"/>
        <v/>
      </c>
      <c r="G240" s="36"/>
    </row>
    <row r="241" spans="1:7" x14ac:dyDescent="0.25">
      <c r="A241" s="120"/>
      <c r="B241" s="121"/>
      <c r="C241" s="121"/>
      <c r="D241" s="121"/>
      <c r="E241" s="122"/>
      <c r="F241" s="38" t="str">
        <f t="shared" si="26"/>
        <v/>
      </c>
      <c r="G241" s="36"/>
    </row>
    <row r="242" spans="1:7" x14ac:dyDescent="0.25">
      <c r="A242" s="120"/>
      <c r="B242" s="121"/>
      <c r="C242" s="121"/>
      <c r="D242" s="121"/>
      <c r="E242" s="122"/>
      <c r="F242" s="38" t="str">
        <f t="shared" si="26"/>
        <v/>
      </c>
      <c r="G242" s="36"/>
    </row>
    <row r="243" spans="1:7" x14ac:dyDescent="0.25">
      <c r="A243" s="120"/>
      <c r="B243" s="121"/>
      <c r="C243" s="121"/>
      <c r="D243" s="121"/>
      <c r="E243" s="122"/>
      <c r="F243" s="38" t="str">
        <f t="shared" si="26"/>
        <v/>
      </c>
      <c r="G243" s="36"/>
    </row>
    <row r="244" spans="1:7" ht="15.75" thickBot="1" x14ac:dyDescent="0.3">
      <c r="A244" s="103" t="s">
        <v>11</v>
      </c>
      <c r="B244" s="104"/>
      <c r="C244" s="104"/>
      <c r="D244" s="104"/>
      <c r="E244" s="105"/>
      <c r="F244" s="15"/>
      <c r="G244" s="42">
        <f>SUM(G227:G243)</f>
        <v>0</v>
      </c>
    </row>
    <row r="245" spans="1:7" ht="16.5" thickTop="1" thickBot="1" x14ac:dyDescent="0.3">
      <c r="A245" s="123" t="s">
        <v>2</v>
      </c>
      <c r="B245" s="124"/>
      <c r="C245" s="124"/>
      <c r="D245" s="124"/>
      <c r="E245" s="124"/>
      <c r="F245" s="124"/>
      <c r="G245" s="125"/>
    </row>
    <row r="246" spans="1:7" ht="15.75" thickBot="1" x14ac:dyDescent="0.3">
      <c r="A246" s="12" t="s">
        <v>3</v>
      </c>
      <c r="B246" s="110"/>
      <c r="C246" s="111"/>
      <c r="D246" s="111"/>
      <c r="E246" s="111"/>
      <c r="F246" s="63" t="s">
        <v>77</v>
      </c>
      <c r="G246" s="62"/>
    </row>
    <row r="247" spans="1:7" ht="15.75" thickBot="1" x14ac:dyDescent="0.3">
      <c r="A247" s="12" t="s">
        <v>4</v>
      </c>
      <c r="B247" s="110"/>
      <c r="C247" s="111"/>
      <c r="D247" s="111"/>
      <c r="E247" s="111"/>
      <c r="F247" s="112"/>
      <c r="G247" s="113"/>
    </row>
    <row r="248" spans="1:7" ht="15.75" thickBot="1" x14ac:dyDescent="0.3">
      <c r="A248" s="12" t="s">
        <v>5</v>
      </c>
      <c r="B248" s="114">
        <f>SUM(G268,0)</f>
        <v>0</v>
      </c>
      <c r="C248" s="115"/>
      <c r="D248" s="115"/>
      <c r="E248" s="115"/>
      <c r="F248" s="115"/>
      <c r="G248" s="116"/>
    </row>
    <row r="249" spans="1:7" ht="15.75" thickBot="1" x14ac:dyDescent="0.3">
      <c r="A249" s="13" t="s">
        <v>6</v>
      </c>
      <c r="B249" s="114">
        <f>SUM(B248*G249,0)</f>
        <v>0</v>
      </c>
      <c r="C249" s="117"/>
      <c r="D249" s="8" t="s">
        <v>7</v>
      </c>
      <c r="E249" s="40">
        <f>SUM(B248-B249,0)</f>
        <v>0</v>
      </c>
      <c r="F249" s="7" t="s">
        <v>71</v>
      </c>
      <c r="G249" s="23"/>
    </row>
    <row r="250" spans="1:7" x14ac:dyDescent="0.25">
      <c r="A250" s="118" t="s">
        <v>9</v>
      </c>
      <c r="B250" s="119"/>
      <c r="C250" s="119"/>
      <c r="D250" s="119"/>
      <c r="E250" s="119"/>
      <c r="F250" s="4" t="s">
        <v>10</v>
      </c>
      <c r="G250" s="14" t="s">
        <v>15</v>
      </c>
    </row>
    <row r="251" spans="1:7" ht="15" customHeight="1" x14ac:dyDescent="0.25">
      <c r="A251" s="106"/>
      <c r="B251" s="107"/>
      <c r="C251" s="107"/>
      <c r="D251" s="107"/>
      <c r="E251" s="107"/>
      <c r="F251" s="38" t="str">
        <f>IFERROR(VLOOKUP(A251,Sheet2!$A$1:$B$12,2,FALSE),"")</f>
        <v/>
      </c>
      <c r="G251" s="36"/>
    </row>
    <row r="252" spans="1:7" ht="15" customHeight="1" x14ac:dyDescent="0.25">
      <c r="A252" s="106"/>
      <c r="B252" s="107"/>
      <c r="C252" s="107"/>
      <c r="D252" s="107"/>
      <c r="E252" s="107"/>
      <c r="F252" s="38" t="str">
        <f>IFERROR(VLOOKUP(A252,Sheet2!$A$1:$B$12,2,FALSE),"")</f>
        <v/>
      </c>
      <c r="G252" s="36"/>
    </row>
    <row r="253" spans="1:7" x14ac:dyDescent="0.25">
      <c r="A253" s="106"/>
      <c r="B253" s="107"/>
      <c r="C253" s="107"/>
      <c r="D253" s="107"/>
      <c r="E253" s="107"/>
      <c r="F253" s="38" t="str">
        <f>IFERROR(VLOOKUP(A253,Sheet2!$A$1:$B$12,2,FALSE),"")</f>
        <v/>
      </c>
      <c r="G253" s="36"/>
    </row>
    <row r="254" spans="1:7" ht="15" customHeight="1" x14ac:dyDescent="0.25">
      <c r="A254" s="106"/>
      <c r="B254" s="107"/>
      <c r="C254" s="107"/>
      <c r="D254" s="107"/>
      <c r="E254" s="107"/>
      <c r="F254" s="38" t="str">
        <f>IFERROR(VLOOKUP(A254,Sheet2!$A$1:$B$12,2,FALSE),"")</f>
        <v/>
      </c>
      <c r="G254" s="36"/>
    </row>
    <row r="255" spans="1:7" ht="15" customHeight="1" x14ac:dyDescent="0.25">
      <c r="A255" s="106"/>
      <c r="B255" s="107"/>
      <c r="C255" s="107"/>
      <c r="D255" s="107"/>
      <c r="E255" s="107"/>
      <c r="F255" s="38" t="str">
        <f>IFERROR(VLOOKUP(A255,Sheet2!$A$1:$B$12,2,FALSE),"")</f>
        <v/>
      </c>
      <c r="G255" s="36"/>
    </row>
    <row r="256" spans="1:7" ht="15" customHeight="1" x14ac:dyDescent="0.25">
      <c r="A256" s="106"/>
      <c r="B256" s="107"/>
      <c r="C256" s="107"/>
      <c r="D256" s="107"/>
      <c r="E256" s="107"/>
      <c r="F256" s="38" t="str">
        <f>IFERROR(VLOOKUP(A256,Sheet2!$A$1:$B$12,2,FALSE),"")</f>
        <v/>
      </c>
      <c r="G256" s="36"/>
    </row>
    <row r="257" spans="1:7" ht="15" customHeight="1" x14ac:dyDescent="0.25">
      <c r="A257" s="106"/>
      <c r="B257" s="107"/>
      <c r="C257" s="107"/>
      <c r="D257" s="107"/>
      <c r="E257" s="107"/>
      <c r="F257" s="38" t="str">
        <f>IFERROR(VLOOKUP(A257,Sheet2!$A$1:$B$12,2,FALSE),"")</f>
        <v/>
      </c>
      <c r="G257" s="36"/>
    </row>
    <row r="258" spans="1:7" ht="15" customHeight="1" x14ac:dyDescent="0.25">
      <c r="A258" s="106"/>
      <c r="B258" s="107"/>
      <c r="C258" s="107"/>
      <c r="D258" s="107"/>
      <c r="E258" s="107"/>
      <c r="F258" s="38" t="str">
        <f>IFERROR(VLOOKUP(A258,Sheet2!$A$1:$B$12,2,FALSE),"")</f>
        <v/>
      </c>
      <c r="G258" s="36"/>
    </row>
    <row r="259" spans="1:7" ht="15" customHeight="1" x14ac:dyDescent="0.25">
      <c r="A259" s="106"/>
      <c r="B259" s="107"/>
      <c r="C259" s="107"/>
      <c r="D259" s="107"/>
      <c r="E259" s="107"/>
      <c r="F259" s="38" t="str">
        <f>IFERROR(VLOOKUP(A259,Sheet2!$A$1:$B$12,2,FALSE),"")</f>
        <v/>
      </c>
      <c r="G259" s="36"/>
    </row>
    <row r="260" spans="1:7" ht="15" customHeight="1" x14ac:dyDescent="0.25">
      <c r="A260" s="106"/>
      <c r="B260" s="107"/>
      <c r="C260" s="107"/>
      <c r="D260" s="107"/>
      <c r="E260" s="107"/>
      <c r="F260" s="38" t="str">
        <f>IFERROR(VLOOKUP(A260,Sheet2!$A$1:$B$12,2,FALSE),"")</f>
        <v/>
      </c>
      <c r="G260" s="36"/>
    </row>
    <row r="261" spans="1:7" ht="15" customHeight="1" x14ac:dyDescent="0.25">
      <c r="A261" s="108" t="s">
        <v>69</v>
      </c>
      <c r="B261" s="109"/>
      <c r="C261" s="109"/>
      <c r="D261" s="109"/>
      <c r="E261" s="109"/>
      <c r="F261" s="39"/>
      <c r="G261" s="35"/>
    </row>
    <row r="262" spans="1:7" ht="15" customHeight="1" x14ac:dyDescent="0.25">
      <c r="A262" s="106"/>
      <c r="B262" s="107"/>
      <c r="C262" s="107"/>
      <c r="D262" s="107"/>
      <c r="E262" s="107"/>
      <c r="F262" s="38" t="str">
        <f>IF(A262&gt;0,"K.","")</f>
        <v/>
      </c>
      <c r="G262" s="36"/>
    </row>
    <row r="263" spans="1:7" ht="15" customHeight="1" x14ac:dyDescent="0.25">
      <c r="A263" s="106"/>
      <c r="B263" s="107"/>
      <c r="C263" s="107"/>
      <c r="D263" s="107"/>
      <c r="E263" s="107"/>
      <c r="F263" s="38" t="str">
        <f t="shared" ref="F263:F267" si="27">IF(A263&gt;0,"K.","")</f>
        <v/>
      </c>
      <c r="G263" s="36"/>
    </row>
    <row r="264" spans="1:7" x14ac:dyDescent="0.25">
      <c r="A264" s="59"/>
      <c r="B264" s="60"/>
      <c r="C264" s="60"/>
      <c r="D264" s="60"/>
      <c r="E264" s="61"/>
      <c r="F264" s="38" t="str">
        <f t="shared" si="27"/>
        <v/>
      </c>
      <c r="G264" s="36"/>
    </row>
    <row r="265" spans="1:7" x14ac:dyDescent="0.25">
      <c r="A265" s="120"/>
      <c r="B265" s="121"/>
      <c r="C265" s="121"/>
      <c r="D265" s="121"/>
      <c r="E265" s="122"/>
      <c r="F265" s="38" t="str">
        <f t="shared" si="27"/>
        <v/>
      </c>
      <c r="G265" s="36"/>
    </row>
    <row r="266" spans="1:7" x14ac:dyDescent="0.25">
      <c r="A266" s="120"/>
      <c r="B266" s="121"/>
      <c r="C266" s="121"/>
      <c r="D266" s="121"/>
      <c r="E266" s="122"/>
      <c r="F266" s="38" t="str">
        <f t="shared" si="27"/>
        <v/>
      </c>
      <c r="G266" s="36"/>
    </row>
    <row r="267" spans="1:7" x14ac:dyDescent="0.25">
      <c r="A267" s="120"/>
      <c r="B267" s="121"/>
      <c r="C267" s="121"/>
      <c r="D267" s="121"/>
      <c r="E267" s="122"/>
      <c r="F267" s="38" t="str">
        <f t="shared" si="27"/>
        <v/>
      </c>
      <c r="G267" s="36"/>
    </row>
    <row r="268" spans="1:7" ht="15.75" thickBot="1" x14ac:dyDescent="0.3">
      <c r="A268" s="103" t="s">
        <v>11</v>
      </c>
      <c r="B268" s="104"/>
      <c r="C268" s="104"/>
      <c r="D268" s="104"/>
      <c r="E268" s="105"/>
      <c r="F268" s="15"/>
      <c r="G268" s="42">
        <f>SUM(G251:G267)</f>
        <v>0</v>
      </c>
    </row>
    <row r="269" spans="1:7" ht="16.5" thickTop="1" thickBot="1" x14ac:dyDescent="0.3">
      <c r="A269" s="123" t="s">
        <v>2</v>
      </c>
      <c r="B269" s="124"/>
      <c r="C269" s="124"/>
      <c r="D269" s="124"/>
      <c r="E269" s="124"/>
      <c r="F269" s="124"/>
      <c r="G269" s="125"/>
    </row>
    <row r="270" spans="1:7" ht="15.75" thickBot="1" x14ac:dyDescent="0.3">
      <c r="A270" s="12" t="s">
        <v>3</v>
      </c>
      <c r="B270" s="110"/>
      <c r="C270" s="111"/>
      <c r="D270" s="111"/>
      <c r="E270" s="111"/>
      <c r="F270" s="63" t="s">
        <v>77</v>
      </c>
      <c r="G270" s="62" t="s">
        <v>78</v>
      </c>
    </row>
    <row r="271" spans="1:7" ht="15.75" thickBot="1" x14ac:dyDescent="0.3">
      <c r="A271" s="12" t="s">
        <v>4</v>
      </c>
      <c r="B271" s="110"/>
      <c r="C271" s="111"/>
      <c r="D271" s="111"/>
      <c r="E271" s="111"/>
      <c r="F271" s="112"/>
      <c r="G271" s="113"/>
    </row>
    <row r="272" spans="1:7" ht="15.75" thickBot="1" x14ac:dyDescent="0.3">
      <c r="A272" s="12" t="s">
        <v>5</v>
      </c>
      <c r="B272" s="114">
        <f>SUM(G292,0)</f>
        <v>0</v>
      </c>
      <c r="C272" s="115"/>
      <c r="D272" s="115"/>
      <c r="E272" s="115"/>
      <c r="F272" s="115"/>
      <c r="G272" s="116"/>
    </row>
    <row r="273" spans="1:7" ht="15.75" thickBot="1" x14ac:dyDescent="0.3">
      <c r="A273" s="13" t="s">
        <v>6</v>
      </c>
      <c r="B273" s="114">
        <f>SUM(B272*G273,0)</f>
        <v>0</v>
      </c>
      <c r="C273" s="117"/>
      <c r="D273" s="8" t="s">
        <v>7</v>
      </c>
      <c r="E273" s="40">
        <f>SUM(B272-B273,0)</f>
        <v>0</v>
      </c>
      <c r="F273" s="7" t="s">
        <v>71</v>
      </c>
      <c r="G273" s="23"/>
    </row>
    <row r="274" spans="1:7" x14ac:dyDescent="0.25">
      <c r="A274" s="118" t="s">
        <v>9</v>
      </c>
      <c r="B274" s="119"/>
      <c r="C274" s="119"/>
      <c r="D274" s="119"/>
      <c r="E274" s="119"/>
      <c r="F274" s="4" t="s">
        <v>10</v>
      </c>
      <c r="G274" s="14" t="s">
        <v>15</v>
      </c>
    </row>
    <row r="275" spans="1:7" ht="15" customHeight="1" x14ac:dyDescent="0.25">
      <c r="A275" s="106"/>
      <c r="B275" s="107"/>
      <c r="C275" s="107"/>
      <c r="D275" s="107"/>
      <c r="E275" s="107"/>
      <c r="F275" s="38" t="str">
        <f>IFERROR(VLOOKUP(A275,Sheet2!$A$1:$B$12,2,FALSE),"")</f>
        <v/>
      </c>
      <c r="G275" s="36"/>
    </row>
    <row r="276" spans="1:7" ht="15" customHeight="1" x14ac:dyDescent="0.25">
      <c r="A276" s="106"/>
      <c r="B276" s="107"/>
      <c r="C276" s="107"/>
      <c r="D276" s="107"/>
      <c r="E276" s="107"/>
      <c r="F276" s="38" t="str">
        <f>IFERROR(VLOOKUP(A276,Sheet2!$A$1:$B$12,2,FALSE),"")</f>
        <v/>
      </c>
      <c r="G276" s="36"/>
    </row>
    <row r="277" spans="1:7" x14ac:dyDescent="0.25">
      <c r="A277" s="106"/>
      <c r="B277" s="107"/>
      <c r="C277" s="107"/>
      <c r="D277" s="107"/>
      <c r="E277" s="107"/>
      <c r="F277" s="38" t="str">
        <f>IFERROR(VLOOKUP(A277,Sheet2!$A$1:$B$12,2,FALSE),"")</f>
        <v/>
      </c>
      <c r="G277" s="36"/>
    </row>
    <row r="278" spans="1:7" ht="15" customHeight="1" x14ac:dyDescent="0.25">
      <c r="A278" s="106"/>
      <c r="B278" s="107"/>
      <c r="C278" s="107"/>
      <c r="D278" s="107"/>
      <c r="E278" s="107"/>
      <c r="F278" s="38" t="str">
        <f>IFERROR(VLOOKUP(A278,Sheet2!$A$1:$B$12,2,FALSE),"")</f>
        <v/>
      </c>
      <c r="G278" s="36"/>
    </row>
    <row r="279" spans="1:7" ht="15" customHeight="1" x14ac:dyDescent="0.25">
      <c r="A279" s="106"/>
      <c r="B279" s="107"/>
      <c r="C279" s="107"/>
      <c r="D279" s="107"/>
      <c r="E279" s="107"/>
      <c r="F279" s="38" t="str">
        <f>IFERROR(VLOOKUP(A279,Sheet2!$A$1:$B$12,2,FALSE),"")</f>
        <v/>
      </c>
      <c r="G279" s="36"/>
    </row>
    <row r="280" spans="1:7" ht="15" customHeight="1" x14ac:dyDescent="0.25">
      <c r="A280" s="106"/>
      <c r="B280" s="107"/>
      <c r="C280" s="107"/>
      <c r="D280" s="107"/>
      <c r="E280" s="107"/>
      <c r="F280" s="38" t="str">
        <f>IFERROR(VLOOKUP(A280,Sheet2!$A$1:$B$12,2,FALSE),"")</f>
        <v/>
      </c>
      <c r="G280" s="36"/>
    </row>
    <row r="281" spans="1:7" ht="15" customHeight="1" x14ac:dyDescent="0.25">
      <c r="A281" s="106"/>
      <c r="B281" s="107"/>
      <c r="C281" s="107"/>
      <c r="D281" s="107"/>
      <c r="E281" s="107"/>
      <c r="F281" s="38" t="str">
        <f>IFERROR(VLOOKUP(A281,Sheet2!$A$1:$B$12,2,FALSE),"")</f>
        <v/>
      </c>
      <c r="G281" s="36"/>
    </row>
    <row r="282" spans="1:7" ht="15" customHeight="1" x14ac:dyDescent="0.25">
      <c r="A282" s="106"/>
      <c r="B282" s="107"/>
      <c r="C282" s="107"/>
      <c r="D282" s="107"/>
      <c r="E282" s="107"/>
      <c r="F282" s="38" t="str">
        <f>IFERROR(VLOOKUP(A282,Sheet2!$A$1:$B$12,2,FALSE),"")</f>
        <v/>
      </c>
      <c r="G282" s="36"/>
    </row>
    <row r="283" spans="1:7" ht="15" customHeight="1" x14ac:dyDescent="0.25">
      <c r="A283" s="106"/>
      <c r="B283" s="107"/>
      <c r="C283" s="107"/>
      <c r="D283" s="107"/>
      <c r="E283" s="107"/>
      <c r="F283" s="38" t="str">
        <f>IFERROR(VLOOKUP(A283,Sheet2!$A$1:$B$12,2,FALSE),"")</f>
        <v/>
      </c>
      <c r="G283" s="36"/>
    </row>
    <row r="284" spans="1:7" ht="15" customHeight="1" x14ac:dyDescent="0.25">
      <c r="A284" s="106"/>
      <c r="B284" s="107"/>
      <c r="C284" s="107"/>
      <c r="D284" s="107"/>
      <c r="E284" s="107"/>
      <c r="F284" s="38" t="str">
        <f>IFERROR(VLOOKUP(A284,Sheet2!$A$1:$B$12,2,FALSE),"")</f>
        <v/>
      </c>
      <c r="G284" s="36"/>
    </row>
    <row r="285" spans="1:7" ht="15" customHeight="1" x14ac:dyDescent="0.25">
      <c r="A285" s="108" t="s">
        <v>69</v>
      </c>
      <c r="B285" s="109"/>
      <c r="C285" s="109"/>
      <c r="D285" s="109"/>
      <c r="E285" s="109"/>
      <c r="F285" s="39"/>
      <c r="G285" s="35"/>
    </row>
    <row r="286" spans="1:7" ht="15" customHeight="1" x14ac:dyDescent="0.25">
      <c r="A286" s="106"/>
      <c r="B286" s="107"/>
      <c r="C286" s="107"/>
      <c r="D286" s="107"/>
      <c r="E286" s="107"/>
      <c r="F286" s="38" t="str">
        <f>IF(A286&gt;0,"K.","")</f>
        <v/>
      </c>
      <c r="G286" s="36"/>
    </row>
    <row r="287" spans="1:7" ht="15" customHeight="1" x14ac:dyDescent="0.25">
      <c r="A287" s="106"/>
      <c r="B287" s="107"/>
      <c r="C287" s="107"/>
      <c r="D287" s="107"/>
      <c r="E287" s="107"/>
      <c r="F287" s="38" t="str">
        <f t="shared" ref="F287:F291" si="28">IF(A287&gt;0,"K.","")</f>
        <v/>
      </c>
      <c r="G287" s="36"/>
    </row>
    <row r="288" spans="1:7" ht="15" customHeight="1" x14ac:dyDescent="0.25">
      <c r="A288" s="59"/>
      <c r="B288" s="60"/>
      <c r="C288" s="60"/>
      <c r="D288" s="60"/>
      <c r="E288" s="61"/>
      <c r="F288" s="38" t="str">
        <f t="shared" si="28"/>
        <v/>
      </c>
      <c r="G288" s="36"/>
    </row>
    <row r="289" spans="1:7" x14ac:dyDescent="0.25">
      <c r="A289" s="120"/>
      <c r="B289" s="121"/>
      <c r="C289" s="121"/>
      <c r="D289" s="121"/>
      <c r="E289" s="122"/>
      <c r="F289" s="38" t="str">
        <f t="shared" si="28"/>
        <v/>
      </c>
      <c r="G289" s="36"/>
    </row>
    <row r="290" spans="1:7" x14ac:dyDescent="0.25">
      <c r="A290" s="120"/>
      <c r="B290" s="121"/>
      <c r="C290" s="121"/>
      <c r="D290" s="121"/>
      <c r="E290" s="122"/>
      <c r="F290" s="38" t="str">
        <f t="shared" si="28"/>
        <v/>
      </c>
      <c r="G290" s="36"/>
    </row>
    <row r="291" spans="1:7" x14ac:dyDescent="0.25">
      <c r="A291" s="120"/>
      <c r="B291" s="121"/>
      <c r="C291" s="121"/>
      <c r="D291" s="121"/>
      <c r="E291" s="122"/>
      <c r="F291" s="38" t="str">
        <f t="shared" si="28"/>
        <v/>
      </c>
      <c r="G291" s="36"/>
    </row>
    <row r="292" spans="1:7" ht="15.75" thickBot="1" x14ac:dyDescent="0.3">
      <c r="A292" s="103" t="s">
        <v>11</v>
      </c>
      <c r="B292" s="104"/>
      <c r="C292" s="104"/>
      <c r="D292" s="104"/>
      <c r="E292" s="105"/>
      <c r="F292" s="15"/>
      <c r="G292" s="42">
        <f>SUM(G275:G291)</f>
        <v>0</v>
      </c>
    </row>
    <row r="293" spans="1:7" ht="16.5" thickTop="1" thickBot="1" x14ac:dyDescent="0.3">
      <c r="A293" s="123" t="s">
        <v>2</v>
      </c>
      <c r="B293" s="124"/>
      <c r="C293" s="124"/>
      <c r="D293" s="124"/>
      <c r="E293" s="124"/>
      <c r="F293" s="124"/>
      <c r="G293" s="125"/>
    </row>
    <row r="294" spans="1:7" ht="15.75" thickBot="1" x14ac:dyDescent="0.3">
      <c r="A294" s="12" t="s">
        <v>3</v>
      </c>
      <c r="B294" s="110"/>
      <c r="C294" s="111"/>
      <c r="D294" s="111"/>
      <c r="E294" s="111"/>
      <c r="F294" s="63" t="s">
        <v>77</v>
      </c>
      <c r="G294" s="62"/>
    </row>
    <row r="295" spans="1:7" ht="15.75" thickBot="1" x14ac:dyDescent="0.3">
      <c r="A295" s="12" t="s">
        <v>4</v>
      </c>
      <c r="B295" s="110"/>
      <c r="C295" s="111"/>
      <c r="D295" s="111"/>
      <c r="E295" s="111"/>
      <c r="F295" s="112"/>
      <c r="G295" s="113"/>
    </row>
    <row r="296" spans="1:7" ht="15.75" thickBot="1" x14ac:dyDescent="0.3">
      <c r="A296" s="12" t="s">
        <v>5</v>
      </c>
      <c r="B296" s="114">
        <f>SUM(G316,0)</f>
        <v>0</v>
      </c>
      <c r="C296" s="115"/>
      <c r="D296" s="115"/>
      <c r="E296" s="115"/>
      <c r="F296" s="115"/>
      <c r="G296" s="116"/>
    </row>
    <row r="297" spans="1:7" ht="15.75" thickBot="1" x14ac:dyDescent="0.3">
      <c r="A297" s="13" t="s">
        <v>6</v>
      </c>
      <c r="B297" s="114">
        <f>SUM(B296*G297,0)</f>
        <v>0</v>
      </c>
      <c r="C297" s="117"/>
      <c r="D297" s="8" t="s">
        <v>7</v>
      </c>
      <c r="E297" s="40">
        <f>SUM(B296-B297,0)</f>
        <v>0</v>
      </c>
      <c r="F297" s="7" t="s">
        <v>71</v>
      </c>
      <c r="G297" s="23"/>
    </row>
    <row r="298" spans="1:7" x14ac:dyDescent="0.25">
      <c r="A298" s="118" t="s">
        <v>9</v>
      </c>
      <c r="B298" s="119"/>
      <c r="C298" s="119"/>
      <c r="D298" s="119"/>
      <c r="E298" s="119"/>
      <c r="F298" s="4" t="s">
        <v>10</v>
      </c>
      <c r="G298" s="14" t="s">
        <v>15</v>
      </c>
    </row>
    <row r="299" spans="1:7" ht="15" customHeight="1" x14ac:dyDescent="0.25">
      <c r="A299" s="106"/>
      <c r="B299" s="107"/>
      <c r="C299" s="107"/>
      <c r="D299" s="107"/>
      <c r="E299" s="107"/>
      <c r="F299" s="38" t="str">
        <f>IFERROR(VLOOKUP(A299,Sheet2!$A$1:$B$12,2,FALSE),"")</f>
        <v/>
      </c>
      <c r="G299" s="36"/>
    </row>
    <row r="300" spans="1:7" ht="15" customHeight="1" x14ac:dyDescent="0.25">
      <c r="A300" s="106"/>
      <c r="B300" s="107"/>
      <c r="C300" s="107"/>
      <c r="D300" s="107"/>
      <c r="E300" s="107"/>
      <c r="F300" s="38" t="str">
        <f>IFERROR(VLOOKUP(A300,Sheet2!$A$1:$B$12,2,FALSE),"")</f>
        <v/>
      </c>
      <c r="G300" s="36"/>
    </row>
    <row r="301" spans="1:7" x14ac:dyDescent="0.25">
      <c r="A301" s="106"/>
      <c r="B301" s="107"/>
      <c r="C301" s="107"/>
      <c r="D301" s="107"/>
      <c r="E301" s="107"/>
      <c r="F301" s="38" t="str">
        <f>IFERROR(VLOOKUP(A301,Sheet2!$A$1:$B$12,2,FALSE),"")</f>
        <v/>
      </c>
      <c r="G301" s="36"/>
    </row>
    <row r="302" spans="1:7" ht="15" customHeight="1" x14ac:dyDescent="0.25">
      <c r="A302" s="106"/>
      <c r="B302" s="107"/>
      <c r="C302" s="107"/>
      <c r="D302" s="107"/>
      <c r="E302" s="107"/>
      <c r="F302" s="38" t="str">
        <f>IFERROR(VLOOKUP(A302,Sheet2!$A$1:$B$12,2,FALSE),"")</f>
        <v/>
      </c>
      <c r="G302" s="36"/>
    </row>
    <row r="303" spans="1:7" ht="15" customHeight="1" x14ac:dyDescent="0.25">
      <c r="A303" s="106"/>
      <c r="B303" s="107"/>
      <c r="C303" s="107"/>
      <c r="D303" s="107"/>
      <c r="E303" s="107"/>
      <c r="F303" s="38" t="str">
        <f>IFERROR(VLOOKUP(A303,Sheet2!$A$1:$B$12,2,FALSE),"")</f>
        <v/>
      </c>
      <c r="G303" s="36"/>
    </row>
    <row r="304" spans="1:7" ht="15" customHeight="1" x14ac:dyDescent="0.25">
      <c r="A304" s="106"/>
      <c r="B304" s="107"/>
      <c r="C304" s="107"/>
      <c r="D304" s="107"/>
      <c r="E304" s="107"/>
      <c r="F304" s="38" t="str">
        <f>IFERROR(VLOOKUP(A304,Sheet2!$A$1:$B$12,2,FALSE),"")</f>
        <v/>
      </c>
      <c r="G304" s="36"/>
    </row>
    <row r="305" spans="1:7" ht="15" customHeight="1" x14ac:dyDescent="0.25">
      <c r="A305" s="106"/>
      <c r="B305" s="107"/>
      <c r="C305" s="107"/>
      <c r="D305" s="107"/>
      <c r="E305" s="107"/>
      <c r="F305" s="38" t="str">
        <f>IFERROR(VLOOKUP(A305,Sheet2!$A$1:$B$12,2,FALSE),"")</f>
        <v/>
      </c>
      <c r="G305" s="36"/>
    </row>
    <row r="306" spans="1:7" ht="15" customHeight="1" x14ac:dyDescent="0.25">
      <c r="A306" s="106"/>
      <c r="B306" s="107"/>
      <c r="C306" s="107"/>
      <c r="D306" s="107"/>
      <c r="E306" s="107"/>
      <c r="F306" s="38" t="str">
        <f>IFERROR(VLOOKUP(A306,Sheet2!$A$1:$B$12,2,FALSE),"")</f>
        <v/>
      </c>
      <c r="G306" s="36"/>
    </row>
    <row r="307" spans="1:7" ht="15" customHeight="1" x14ac:dyDescent="0.25">
      <c r="A307" s="106"/>
      <c r="B307" s="107"/>
      <c r="C307" s="107"/>
      <c r="D307" s="107"/>
      <c r="E307" s="107"/>
      <c r="F307" s="38" t="str">
        <f>IFERROR(VLOOKUP(A307,Sheet2!$A$1:$B$12,2,FALSE),"")</f>
        <v/>
      </c>
      <c r="G307" s="36"/>
    </row>
    <row r="308" spans="1:7" ht="15" customHeight="1" x14ac:dyDescent="0.25">
      <c r="A308" s="106"/>
      <c r="B308" s="107"/>
      <c r="C308" s="107"/>
      <c r="D308" s="107"/>
      <c r="E308" s="107"/>
      <c r="F308" s="38" t="str">
        <f>IFERROR(VLOOKUP(A308,Sheet2!$A$1:$B$12,2,FALSE),"")</f>
        <v/>
      </c>
      <c r="G308" s="36"/>
    </row>
    <row r="309" spans="1:7" ht="15" customHeight="1" x14ac:dyDescent="0.25">
      <c r="A309" s="108" t="s">
        <v>69</v>
      </c>
      <c r="B309" s="109"/>
      <c r="C309" s="109"/>
      <c r="D309" s="109"/>
      <c r="E309" s="109"/>
      <c r="F309" s="39"/>
      <c r="G309" s="35"/>
    </row>
    <row r="310" spans="1:7" ht="15" customHeight="1" x14ac:dyDescent="0.25">
      <c r="A310" s="106"/>
      <c r="B310" s="107"/>
      <c r="C310" s="107"/>
      <c r="D310" s="107"/>
      <c r="E310" s="107"/>
      <c r="F310" s="38" t="str">
        <f>IF(A310&gt;0,"K.","")</f>
        <v/>
      </c>
      <c r="G310" s="36"/>
    </row>
    <row r="311" spans="1:7" ht="15" customHeight="1" x14ac:dyDescent="0.25">
      <c r="A311" s="106"/>
      <c r="B311" s="107"/>
      <c r="C311" s="107"/>
      <c r="D311" s="107"/>
      <c r="E311" s="107"/>
      <c r="F311" s="38" t="str">
        <f t="shared" ref="F311:F315" si="29">IF(A311&gt;0,"K.","")</f>
        <v/>
      </c>
      <c r="G311" s="36"/>
    </row>
    <row r="312" spans="1:7" ht="15" customHeight="1" x14ac:dyDescent="0.25">
      <c r="A312" s="59"/>
      <c r="B312" s="60"/>
      <c r="C312" s="60"/>
      <c r="D312" s="60"/>
      <c r="E312" s="61"/>
      <c r="F312" s="38" t="str">
        <f t="shared" si="29"/>
        <v/>
      </c>
      <c r="G312" s="36"/>
    </row>
    <row r="313" spans="1:7" x14ac:dyDescent="0.25">
      <c r="A313" s="120"/>
      <c r="B313" s="121"/>
      <c r="C313" s="121"/>
      <c r="D313" s="121"/>
      <c r="E313" s="122"/>
      <c r="F313" s="38" t="str">
        <f t="shared" si="29"/>
        <v/>
      </c>
      <c r="G313" s="36"/>
    </row>
    <row r="314" spans="1:7" x14ac:dyDescent="0.25">
      <c r="A314" s="120"/>
      <c r="B314" s="121"/>
      <c r="C314" s="121"/>
      <c r="D314" s="121"/>
      <c r="E314" s="122"/>
      <c r="F314" s="38" t="str">
        <f t="shared" si="29"/>
        <v/>
      </c>
      <c r="G314" s="36"/>
    </row>
    <row r="315" spans="1:7" x14ac:dyDescent="0.25">
      <c r="A315" s="120"/>
      <c r="B315" s="121"/>
      <c r="C315" s="121"/>
      <c r="D315" s="121"/>
      <c r="E315" s="122"/>
      <c r="F315" s="38" t="str">
        <f t="shared" si="29"/>
        <v/>
      </c>
      <c r="G315" s="36"/>
    </row>
    <row r="316" spans="1:7" ht="15.75" thickBot="1" x14ac:dyDescent="0.3">
      <c r="A316" s="103" t="s">
        <v>11</v>
      </c>
      <c r="B316" s="104"/>
      <c r="C316" s="104"/>
      <c r="D316" s="104"/>
      <c r="E316" s="105"/>
      <c r="F316" s="15"/>
      <c r="G316" s="42">
        <f>SUM(G299:G315)</f>
        <v>0</v>
      </c>
    </row>
    <row r="317" spans="1:7" ht="16.5" thickTop="1" thickBot="1" x14ac:dyDescent="0.3">
      <c r="A317" s="123" t="s">
        <v>2</v>
      </c>
      <c r="B317" s="124"/>
      <c r="C317" s="124"/>
      <c r="D317" s="124"/>
      <c r="E317" s="124"/>
      <c r="F317" s="124"/>
      <c r="G317" s="125"/>
    </row>
    <row r="318" spans="1:7" ht="15.75" thickBot="1" x14ac:dyDescent="0.3">
      <c r="A318" s="12" t="s">
        <v>3</v>
      </c>
      <c r="B318" s="110"/>
      <c r="C318" s="111"/>
      <c r="D318" s="111"/>
      <c r="E318" s="111"/>
      <c r="F318" s="63" t="s">
        <v>77</v>
      </c>
      <c r="G318" s="62"/>
    </row>
    <row r="319" spans="1:7" ht="15.75" thickBot="1" x14ac:dyDescent="0.3">
      <c r="A319" s="12" t="s">
        <v>4</v>
      </c>
      <c r="B319" s="110"/>
      <c r="C319" s="111"/>
      <c r="D319" s="111"/>
      <c r="E319" s="111"/>
      <c r="F319" s="112"/>
      <c r="G319" s="113"/>
    </row>
    <row r="320" spans="1:7" ht="15.75" thickBot="1" x14ac:dyDescent="0.3">
      <c r="A320" s="12" t="s">
        <v>5</v>
      </c>
      <c r="B320" s="114">
        <f>SUM(G340,0)</f>
        <v>0</v>
      </c>
      <c r="C320" s="115"/>
      <c r="D320" s="115"/>
      <c r="E320" s="115"/>
      <c r="F320" s="115"/>
      <c r="G320" s="116"/>
    </row>
    <row r="321" spans="1:7" ht="15.75" thickBot="1" x14ac:dyDescent="0.3">
      <c r="A321" s="13" t="s">
        <v>6</v>
      </c>
      <c r="B321" s="114">
        <f>SUM(B320*G321,0)</f>
        <v>0</v>
      </c>
      <c r="C321" s="117"/>
      <c r="D321" s="8" t="s">
        <v>7</v>
      </c>
      <c r="E321" s="40">
        <f>SUM(B320-B321,0)</f>
        <v>0</v>
      </c>
      <c r="F321" s="7" t="s">
        <v>71</v>
      </c>
      <c r="G321" s="23"/>
    </row>
    <row r="322" spans="1:7" x14ac:dyDescent="0.25">
      <c r="A322" s="118" t="s">
        <v>9</v>
      </c>
      <c r="B322" s="119"/>
      <c r="C322" s="119"/>
      <c r="D322" s="119"/>
      <c r="E322" s="119"/>
      <c r="F322" s="4" t="s">
        <v>10</v>
      </c>
      <c r="G322" s="14" t="s">
        <v>15</v>
      </c>
    </row>
    <row r="323" spans="1:7" ht="15" customHeight="1" x14ac:dyDescent="0.25">
      <c r="A323" s="106"/>
      <c r="B323" s="107"/>
      <c r="C323" s="107"/>
      <c r="D323" s="107"/>
      <c r="E323" s="107"/>
      <c r="F323" s="38" t="str">
        <f>IFERROR(VLOOKUP(A323,Sheet2!$A$1:$B$12,2,FALSE),"")</f>
        <v/>
      </c>
      <c r="G323" s="36"/>
    </row>
    <row r="324" spans="1:7" ht="15" customHeight="1" x14ac:dyDescent="0.25">
      <c r="A324" s="106"/>
      <c r="B324" s="107"/>
      <c r="C324" s="107"/>
      <c r="D324" s="107"/>
      <c r="E324" s="107"/>
      <c r="F324" s="38" t="str">
        <f>IFERROR(VLOOKUP(A324,Sheet2!$A$1:$B$12,2,FALSE),"")</f>
        <v/>
      </c>
      <c r="G324" s="36"/>
    </row>
    <row r="325" spans="1:7" x14ac:dyDescent="0.25">
      <c r="A325" s="106"/>
      <c r="B325" s="107"/>
      <c r="C325" s="107"/>
      <c r="D325" s="107"/>
      <c r="E325" s="107"/>
      <c r="F325" s="38" t="str">
        <f>IFERROR(VLOOKUP(A325,Sheet2!$A$1:$B$12,2,FALSE),"")</f>
        <v/>
      </c>
      <c r="G325" s="36"/>
    </row>
    <row r="326" spans="1:7" ht="15" customHeight="1" x14ac:dyDescent="0.25">
      <c r="A326" s="106"/>
      <c r="B326" s="107"/>
      <c r="C326" s="107"/>
      <c r="D326" s="107"/>
      <c r="E326" s="107"/>
      <c r="F326" s="38" t="str">
        <f>IFERROR(VLOOKUP(A326,Sheet2!$A$1:$B$12,2,FALSE),"")</f>
        <v/>
      </c>
      <c r="G326" s="36"/>
    </row>
    <row r="327" spans="1:7" ht="15" customHeight="1" x14ac:dyDescent="0.25">
      <c r="A327" s="106"/>
      <c r="B327" s="107"/>
      <c r="C327" s="107"/>
      <c r="D327" s="107"/>
      <c r="E327" s="107"/>
      <c r="F327" s="38" t="str">
        <f>IFERROR(VLOOKUP(A327,Sheet2!$A$1:$B$12,2,FALSE),"")</f>
        <v/>
      </c>
      <c r="G327" s="36"/>
    </row>
    <row r="328" spans="1:7" ht="15" customHeight="1" x14ac:dyDescent="0.25">
      <c r="A328" s="106"/>
      <c r="B328" s="107"/>
      <c r="C328" s="107"/>
      <c r="D328" s="107"/>
      <c r="E328" s="107"/>
      <c r="F328" s="38" t="str">
        <f>IFERROR(VLOOKUP(A328,Sheet2!$A$1:$B$12,2,FALSE),"")</f>
        <v/>
      </c>
      <c r="G328" s="36"/>
    </row>
    <row r="329" spans="1:7" ht="15" customHeight="1" x14ac:dyDescent="0.25">
      <c r="A329" s="106"/>
      <c r="B329" s="107"/>
      <c r="C329" s="107"/>
      <c r="D329" s="107"/>
      <c r="E329" s="107"/>
      <c r="F329" s="38" t="str">
        <f>IFERROR(VLOOKUP(A329,Sheet2!$A$1:$B$12,2,FALSE),"")</f>
        <v/>
      </c>
      <c r="G329" s="36"/>
    </row>
    <row r="330" spans="1:7" ht="15" customHeight="1" x14ac:dyDescent="0.25">
      <c r="A330" s="106"/>
      <c r="B330" s="107"/>
      <c r="C330" s="107"/>
      <c r="D330" s="107"/>
      <c r="E330" s="107"/>
      <c r="F330" s="38" t="str">
        <f>IFERROR(VLOOKUP(A330,Sheet2!$A$1:$B$12,2,FALSE),"")</f>
        <v/>
      </c>
      <c r="G330" s="36"/>
    </row>
    <row r="331" spans="1:7" ht="15" customHeight="1" x14ac:dyDescent="0.25">
      <c r="A331" s="106"/>
      <c r="B331" s="107"/>
      <c r="C331" s="107"/>
      <c r="D331" s="107"/>
      <c r="E331" s="107"/>
      <c r="F331" s="38" t="str">
        <f>IFERROR(VLOOKUP(A331,Sheet2!$A$1:$B$12,2,FALSE),"")</f>
        <v/>
      </c>
      <c r="G331" s="36"/>
    </row>
    <row r="332" spans="1:7" ht="15" customHeight="1" x14ac:dyDescent="0.25">
      <c r="A332" s="106"/>
      <c r="B332" s="107"/>
      <c r="C332" s="107"/>
      <c r="D332" s="107"/>
      <c r="E332" s="107"/>
      <c r="F332" s="38" t="str">
        <f>IFERROR(VLOOKUP(A332,Sheet2!$A$1:$B$12,2,FALSE),"")</f>
        <v/>
      </c>
      <c r="G332" s="36"/>
    </row>
    <row r="333" spans="1:7" ht="15" customHeight="1" x14ac:dyDescent="0.25">
      <c r="A333" s="108" t="s">
        <v>69</v>
      </c>
      <c r="B333" s="109"/>
      <c r="C333" s="109"/>
      <c r="D333" s="109"/>
      <c r="E333" s="109"/>
      <c r="F333" s="39"/>
      <c r="G333" s="35"/>
    </row>
    <row r="334" spans="1:7" ht="15" customHeight="1" x14ac:dyDescent="0.25">
      <c r="A334" s="106"/>
      <c r="B334" s="107"/>
      <c r="C334" s="107"/>
      <c r="D334" s="107"/>
      <c r="E334" s="107"/>
      <c r="F334" s="38" t="str">
        <f>IF(A334&gt;0,"K.","")</f>
        <v/>
      </c>
      <c r="G334" s="36"/>
    </row>
    <row r="335" spans="1:7" x14ac:dyDescent="0.25">
      <c r="A335" s="106"/>
      <c r="B335" s="107"/>
      <c r="C335" s="107"/>
      <c r="D335" s="107"/>
      <c r="E335" s="107"/>
      <c r="F335" s="38" t="str">
        <f t="shared" ref="F335:F339" si="30">IF(A335&gt;0,"K.","")</f>
        <v/>
      </c>
      <c r="G335" s="36"/>
    </row>
    <row r="336" spans="1:7" x14ac:dyDescent="0.25">
      <c r="A336" s="59"/>
      <c r="B336" s="60"/>
      <c r="C336" s="60"/>
      <c r="D336" s="60"/>
      <c r="E336" s="61"/>
      <c r="F336" s="38" t="str">
        <f t="shared" si="30"/>
        <v/>
      </c>
      <c r="G336" s="36"/>
    </row>
    <row r="337" spans="1:7" x14ac:dyDescent="0.25">
      <c r="A337" s="120"/>
      <c r="B337" s="121"/>
      <c r="C337" s="121"/>
      <c r="D337" s="121"/>
      <c r="E337" s="122"/>
      <c r="F337" s="38" t="str">
        <f t="shared" si="30"/>
        <v/>
      </c>
      <c r="G337" s="36"/>
    </row>
    <row r="338" spans="1:7" x14ac:dyDescent="0.25">
      <c r="A338" s="120"/>
      <c r="B338" s="121"/>
      <c r="C338" s="121"/>
      <c r="D338" s="121"/>
      <c r="E338" s="122"/>
      <c r="F338" s="38" t="str">
        <f t="shared" si="30"/>
        <v/>
      </c>
      <c r="G338" s="36"/>
    </row>
    <row r="339" spans="1:7" x14ac:dyDescent="0.25">
      <c r="A339" s="120"/>
      <c r="B339" s="121"/>
      <c r="C339" s="121"/>
      <c r="D339" s="121"/>
      <c r="E339" s="122"/>
      <c r="F339" s="38" t="str">
        <f t="shared" si="30"/>
        <v/>
      </c>
      <c r="G339" s="36"/>
    </row>
    <row r="340" spans="1:7" ht="15.75" thickBot="1" x14ac:dyDescent="0.3">
      <c r="A340" s="103" t="s">
        <v>11</v>
      </c>
      <c r="B340" s="104"/>
      <c r="C340" s="104"/>
      <c r="D340" s="104"/>
      <c r="E340" s="105"/>
      <c r="F340" s="15"/>
      <c r="G340" s="42">
        <f>SUM(G323:G339)</f>
        <v>0</v>
      </c>
    </row>
    <row r="341" spans="1:7" ht="15.75" thickTop="1" x14ac:dyDescent="0.25"/>
    <row r="343" spans="1:7" ht="15.75" thickBot="1" x14ac:dyDescent="0.3"/>
    <row r="344" spans="1:7" x14ac:dyDescent="0.25">
      <c r="A344" s="130" t="s">
        <v>81</v>
      </c>
      <c r="B344" s="131"/>
      <c r="C344" s="131"/>
      <c r="D344" s="131"/>
      <c r="E344" s="131"/>
      <c r="F344" s="131"/>
      <c r="G344" s="132"/>
    </row>
    <row r="345" spans="1:7" x14ac:dyDescent="0.25">
      <c r="A345" s="133"/>
      <c r="B345" s="134"/>
      <c r="C345" s="134"/>
      <c r="D345" s="134"/>
      <c r="E345" s="134"/>
      <c r="F345" s="134"/>
      <c r="G345" s="135"/>
    </row>
    <row r="346" spans="1:7" ht="82.5" customHeight="1" thickBot="1" x14ac:dyDescent="0.3">
      <c r="A346" s="136"/>
      <c r="B346" s="137"/>
      <c r="C346" s="137"/>
      <c r="D346" s="137"/>
      <c r="E346" s="137"/>
      <c r="F346" s="137"/>
      <c r="G346" s="138"/>
    </row>
  </sheetData>
  <sheetProtection algorithmName="SHA-512" hashValue="IHfa11K+bo7MFew2l6TxDhB0Ra20R8IZl6sWJ4BFlHX/9aFdk+i/BTwoIv+Th6H0I1JZTeNDpTu7CSf1KmAJbw==" saltValue="1s1n4CX/C6yMBV7Uv8JH/A==" spinCount="100000" sheet="1" objects="1" scenarios="1"/>
  <mergeCells count="325">
    <mergeCell ref="B294:E294"/>
    <mergeCell ref="B318:E318"/>
    <mergeCell ref="A344:G346"/>
    <mergeCell ref="A95:E95"/>
    <mergeCell ref="A167:E167"/>
    <mergeCell ref="A191:E191"/>
    <mergeCell ref="B6:E6"/>
    <mergeCell ref="B30:E30"/>
    <mergeCell ref="B54:E54"/>
    <mergeCell ref="B78:E78"/>
    <mergeCell ref="B102:E102"/>
    <mergeCell ref="B126:E126"/>
    <mergeCell ref="B150:E150"/>
    <mergeCell ref="B174:E174"/>
    <mergeCell ref="A188:E188"/>
    <mergeCell ref="A140:E140"/>
    <mergeCell ref="A116:E116"/>
    <mergeCell ref="A92:E92"/>
    <mergeCell ref="A68:E68"/>
    <mergeCell ref="A44:E44"/>
    <mergeCell ref="A20:E20"/>
    <mergeCell ref="A164:E164"/>
    <mergeCell ref="A265:E265"/>
    <mergeCell ref="A263:E263"/>
    <mergeCell ref="A25:E25"/>
    <mergeCell ref="A47:E47"/>
    <mergeCell ref="A73:E73"/>
    <mergeCell ref="A119:E119"/>
    <mergeCell ref="A143:E143"/>
    <mergeCell ref="A99:E99"/>
    <mergeCell ref="A100:E100"/>
    <mergeCell ref="A90:E90"/>
    <mergeCell ref="A91:E91"/>
    <mergeCell ref="A93:E93"/>
    <mergeCell ref="A94:E94"/>
    <mergeCell ref="A97:E97"/>
    <mergeCell ref="A98:E98"/>
    <mergeCell ref="A89:E89"/>
    <mergeCell ref="A87:E87"/>
    <mergeCell ref="A88:E88"/>
    <mergeCell ref="A77:G77"/>
    <mergeCell ref="A63:E63"/>
    <mergeCell ref="A64:E64"/>
    <mergeCell ref="A65:E65"/>
    <mergeCell ref="A66:E66"/>
    <mergeCell ref="A67:E67"/>
    <mergeCell ref="A69:E69"/>
    <mergeCell ref="A70:E70"/>
    <mergeCell ref="A287:E287"/>
    <mergeCell ref="A311:E311"/>
    <mergeCell ref="A337:E337"/>
    <mergeCell ref="A331:E331"/>
    <mergeCell ref="A307:E307"/>
    <mergeCell ref="A284:E284"/>
    <mergeCell ref="A285:E285"/>
    <mergeCell ref="A286:E286"/>
    <mergeCell ref="A289:E289"/>
    <mergeCell ref="A290:E290"/>
    <mergeCell ref="A291:E291"/>
    <mergeCell ref="A292:E292"/>
    <mergeCell ref="A293:G293"/>
    <mergeCell ref="B295:G295"/>
    <mergeCell ref="B296:G296"/>
    <mergeCell ref="B297:C297"/>
    <mergeCell ref="A298:E298"/>
    <mergeCell ref="A299:E299"/>
    <mergeCell ref="A300:E300"/>
    <mergeCell ref="A301:E301"/>
    <mergeCell ref="A302:E302"/>
    <mergeCell ref="A303:E303"/>
    <mergeCell ref="A304:E304"/>
    <mergeCell ref="A305:E305"/>
    <mergeCell ref="A84:E84"/>
    <mergeCell ref="A85:E85"/>
    <mergeCell ref="A86:E86"/>
    <mergeCell ref="A62:E62"/>
    <mergeCell ref="A51:E51"/>
    <mergeCell ref="A52:E52"/>
    <mergeCell ref="A53:G53"/>
    <mergeCell ref="B55:G55"/>
    <mergeCell ref="B56:G56"/>
    <mergeCell ref="B57:C57"/>
    <mergeCell ref="A58:E58"/>
    <mergeCell ref="A59:E59"/>
    <mergeCell ref="A60:E60"/>
    <mergeCell ref="A61:E61"/>
    <mergeCell ref="A71:E71"/>
    <mergeCell ref="A74:E74"/>
    <mergeCell ref="A75:E75"/>
    <mergeCell ref="A76:E76"/>
    <mergeCell ref="B79:G79"/>
    <mergeCell ref="B80:G80"/>
    <mergeCell ref="B81:C81"/>
    <mergeCell ref="A82:E82"/>
    <mergeCell ref="A83:E83"/>
    <mergeCell ref="A29:G29"/>
    <mergeCell ref="B31:G31"/>
    <mergeCell ref="B32:G32"/>
    <mergeCell ref="B33:C33"/>
    <mergeCell ref="A34:E34"/>
    <mergeCell ref="A50:E50"/>
    <mergeCell ref="A36:E36"/>
    <mergeCell ref="A37:E37"/>
    <mergeCell ref="A38:E38"/>
    <mergeCell ref="A39:E39"/>
    <mergeCell ref="A40:E40"/>
    <mergeCell ref="A41:E41"/>
    <mergeCell ref="A42:E42"/>
    <mergeCell ref="A43:E43"/>
    <mergeCell ref="A45:E45"/>
    <mergeCell ref="A46:E46"/>
    <mergeCell ref="A49:E49"/>
    <mergeCell ref="B8:G8"/>
    <mergeCell ref="A101:G101"/>
    <mergeCell ref="B1:G1"/>
    <mergeCell ref="B2:C2"/>
    <mergeCell ref="A5:G5"/>
    <mergeCell ref="B7:G7"/>
    <mergeCell ref="A21:E21"/>
    <mergeCell ref="B9:C9"/>
    <mergeCell ref="A10:E10"/>
    <mergeCell ref="A11:E11"/>
    <mergeCell ref="A12:E12"/>
    <mergeCell ref="A13:E13"/>
    <mergeCell ref="A14:E14"/>
    <mergeCell ref="A15:E15"/>
    <mergeCell ref="A16:E16"/>
    <mergeCell ref="A17:E17"/>
    <mergeCell ref="A18:E18"/>
    <mergeCell ref="A19:E19"/>
    <mergeCell ref="A35:E35"/>
    <mergeCell ref="A22:E22"/>
    <mergeCell ref="A23:E23"/>
    <mergeCell ref="A26:E26"/>
    <mergeCell ref="A27:E27"/>
    <mergeCell ref="A28:E28"/>
    <mergeCell ref="A107:E107"/>
    <mergeCell ref="A108:E108"/>
    <mergeCell ref="A109:E109"/>
    <mergeCell ref="A110:E110"/>
    <mergeCell ref="A111:E111"/>
    <mergeCell ref="B103:G103"/>
    <mergeCell ref="B104:G104"/>
    <mergeCell ref="B105:C105"/>
    <mergeCell ref="A106:E106"/>
    <mergeCell ref="A118:E118"/>
    <mergeCell ref="A121:E121"/>
    <mergeCell ref="A122:E122"/>
    <mergeCell ref="A123:E123"/>
    <mergeCell ref="A124:E124"/>
    <mergeCell ref="A112:E112"/>
    <mergeCell ref="A113:E113"/>
    <mergeCell ref="A114:E114"/>
    <mergeCell ref="A115:E115"/>
    <mergeCell ref="A117:E117"/>
    <mergeCell ref="A130:E130"/>
    <mergeCell ref="A131:E131"/>
    <mergeCell ref="A132:E132"/>
    <mergeCell ref="A133:E133"/>
    <mergeCell ref="A134:E134"/>
    <mergeCell ref="A125:G125"/>
    <mergeCell ref="B127:G127"/>
    <mergeCell ref="B128:G128"/>
    <mergeCell ref="B129:C129"/>
    <mergeCell ref="A148:E148"/>
    <mergeCell ref="A141:E141"/>
    <mergeCell ref="A142:E142"/>
    <mergeCell ref="A145:E145"/>
    <mergeCell ref="A146:E146"/>
    <mergeCell ref="A147:E147"/>
    <mergeCell ref="A135:E135"/>
    <mergeCell ref="A136:E136"/>
    <mergeCell ref="A137:E137"/>
    <mergeCell ref="A138:E138"/>
    <mergeCell ref="A139:E139"/>
    <mergeCell ref="A149:G149"/>
    <mergeCell ref="B151:G151"/>
    <mergeCell ref="B152:G152"/>
    <mergeCell ref="B153:C153"/>
    <mergeCell ref="A154:E154"/>
    <mergeCell ref="A155:E155"/>
    <mergeCell ref="A156:E156"/>
    <mergeCell ref="A157:E157"/>
    <mergeCell ref="A158:E158"/>
    <mergeCell ref="A159:E159"/>
    <mergeCell ref="A160:E160"/>
    <mergeCell ref="A161:E161"/>
    <mergeCell ref="A162:E162"/>
    <mergeCell ref="A163:E163"/>
    <mergeCell ref="A165:E165"/>
    <mergeCell ref="A166:E166"/>
    <mergeCell ref="A169:E169"/>
    <mergeCell ref="A170:E170"/>
    <mergeCell ref="A171:E171"/>
    <mergeCell ref="A172:E172"/>
    <mergeCell ref="A173:G173"/>
    <mergeCell ref="B175:G175"/>
    <mergeCell ref="B176:G176"/>
    <mergeCell ref="B177:C177"/>
    <mergeCell ref="A178:E178"/>
    <mergeCell ref="A179:E179"/>
    <mergeCell ref="A180:E180"/>
    <mergeCell ref="A181:E181"/>
    <mergeCell ref="A182:E182"/>
    <mergeCell ref="A183:E183"/>
    <mergeCell ref="A184:E184"/>
    <mergeCell ref="A185:E185"/>
    <mergeCell ref="A186:E186"/>
    <mergeCell ref="A187:E187"/>
    <mergeCell ref="A189:E189"/>
    <mergeCell ref="A190:E190"/>
    <mergeCell ref="A193:E193"/>
    <mergeCell ref="A194:E194"/>
    <mergeCell ref="A195:E195"/>
    <mergeCell ref="A196:E196"/>
    <mergeCell ref="A197:G197"/>
    <mergeCell ref="B199:G199"/>
    <mergeCell ref="B198:E198"/>
    <mergeCell ref="B200:G200"/>
    <mergeCell ref="B201:C201"/>
    <mergeCell ref="A202:E202"/>
    <mergeCell ref="A203:E203"/>
    <mergeCell ref="A204:E204"/>
    <mergeCell ref="A205:E205"/>
    <mergeCell ref="A206:E206"/>
    <mergeCell ref="A207:E207"/>
    <mergeCell ref="A208:E208"/>
    <mergeCell ref="A209:E209"/>
    <mergeCell ref="A210:E210"/>
    <mergeCell ref="A211:E211"/>
    <mergeCell ref="A213:E213"/>
    <mergeCell ref="A214:E214"/>
    <mergeCell ref="A218:E218"/>
    <mergeCell ref="A219:E219"/>
    <mergeCell ref="A220:E220"/>
    <mergeCell ref="A217:E217"/>
    <mergeCell ref="A215:E215"/>
    <mergeCell ref="A212:E212"/>
    <mergeCell ref="A221:G221"/>
    <mergeCell ref="B223:G223"/>
    <mergeCell ref="B224:G224"/>
    <mergeCell ref="B225:C225"/>
    <mergeCell ref="A226:E226"/>
    <mergeCell ref="A227:E227"/>
    <mergeCell ref="A228:E228"/>
    <mergeCell ref="A229:E229"/>
    <mergeCell ref="B222:E222"/>
    <mergeCell ref="A242:E242"/>
    <mergeCell ref="A243:E243"/>
    <mergeCell ref="A244:E244"/>
    <mergeCell ref="A230:E230"/>
    <mergeCell ref="A231:E231"/>
    <mergeCell ref="A232:E232"/>
    <mergeCell ref="A233:E233"/>
    <mergeCell ref="A234:E234"/>
    <mergeCell ref="A235:E235"/>
    <mergeCell ref="A237:E237"/>
    <mergeCell ref="A238:E238"/>
    <mergeCell ref="A241:E241"/>
    <mergeCell ref="A239:E239"/>
    <mergeCell ref="A236:E236"/>
    <mergeCell ref="A254:E254"/>
    <mergeCell ref="A255:E255"/>
    <mergeCell ref="A256:E256"/>
    <mergeCell ref="A257:E257"/>
    <mergeCell ref="A258:E258"/>
    <mergeCell ref="A259:E259"/>
    <mergeCell ref="A261:E261"/>
    <mergeCell ref="A262:E262"/>
    <mergeCell ref="A260:E260"/>
    <mergeCell ref="A245:G245"/>
    <mergeCell ref="B247:G247"/>
    <mergeCell ref="B248:G248"/>
    <mergeCell ref="B249:C249"/>
    <mergeCell ref="A250:E250"/>
    <mergeCell ref="A251:E251"/>
    <mergeCell ref="A252:E252"/>
    <mergeCell ref="A253:E253"/>
    <mergeCell ref="B246:E246"/>
    <mergeCell ref="A266:E266"/>
    <mergeCell ref="A267:E267"/>
    <mergeCell ref="A268:E268"/>
    <mergeCell ref="A269:G269"/>
    <mergeCell ref="B271:G271"/>
    <mergeCell ref="B272:G272"/>
    <mergeCell ref="B273:C273"/>
    <mergeCell ref="A274:E274"/>
    <mergeCell ref="B270:E270"/>
    <mergeCell ref="A275:E275"/>
    <mergeCell ref="A276:E276"/>
    <mergeCell ref="A277:E277"/>
    <mergeCell ref="A278:E278"/>
    <mergeCell ref="A279:E279"/>
    <mergeCell ref="A280:E280"/>
    <mergeCell ref="A281:E281"/>
    <mergeCell ref="A282:E282"/>
    <mergeCell ref="A283:E283"/>
    <mergeCell ref="A306:E306"/>
    <mergeCell ref="A308:E308"/>
    <mergeCell ref="A309:E309"/>
    <mergeCell ref="A310:E310"/>
    <mergeCell ref="A313:E313"/>
    <mergeCell ref="A314:E314"/>
    <mergeCell ref="A315:E315"/>
    <mergeCell ref="A316:E316"/>
    <mergeCell ref="A317:G317"/>
    <mergeCell ref="B319:G319"/>
    <mergeCell ref="B320:G320"/>
    <mergeCell ref="B321:C321"/>
    <mergeCell ref="A322:E322"/>
    <mergeCell ref="A323:E323"/>
    <mergeCell ref="A324:E324"/>
    <mergeCell ref="A325:E325"/>
    <mergeCell ref="A338:E338"/>
    <mergeCell ref="A339:E339"/>
    <mergeCell ref="A340:E340"/>
    <mergeCell ref="A326:E326"/>
    <mergeCell ref="A327:E327"/>
    <mergeCell ref="A328:E328"/>
    <mergeCell ref="A329:E329"/>
    <mergeCell ref="A330:E330"/>
    <mergeCell ref="A332:E332"/>
    <mergeCell ref="A333:E333"/>
    <mergeCell ref="A334:E334"/>
    <mergeCell ref="A335:E335"/>
  </mergeCells>
  <dataValidations count="1">
    <dataValidation allowBlank="1" showInputMessage="1" showErrorMessage="1" prompt="rtrtr" sqref="G11 G275 G299 G35 G59 G83 G107 G131 G155 G179 G203 G227 G251 G323"/>
  </dataValidations>
  <hyperlinks>
    <hyperlink ref="A21:E21" r:id="rId1" display="OTHER (Please list which SSIC Infrasturcture Standard # Authorizes this Purchase/Installation )"/>
    <hyperlink ref="A45:E45" r:id="rId2" display="OTHER (Please list which SSIC Infrasturcture Standard # Authorizes this Purchase/Installation )"/>
    <hyperlink ref="A69:E69" r:id="rId3" display="OTHER (Please list which SSIC Infrasturcture Standard # Authorizes this Purchase/Installation )"/>
    <hyperlink ref="A93:E93" r:id="rId4" display="OTHER (Please list which SSIC Infrasturcture Standard # Authorizes this Purchase/Installation )"/>
    <hyperlink ref="A117:E117" r:id="rId5" display="OTHER (Please list which SSIC Infrasturcture Standard # Authorizes this Purchase/Installation )"/>
    <hyperlink ref="A141:E141" r:id="rId6" display="OTHER (Please list which SSIC Infrasturcture Standard # Authorizes this Purchase/Installation )"/>
    <hyperlink ref="A165:E165" r:id="rId7" display="OTHER (Please list which SSIC Infrasturcture Standard # Authorizes this Purchase/Installation )"/>
    <hyperlink ref="A189:E189" r:id="rId8" display="OTHER (Please list which SSIC Infrasturcture Standard # Authorizes this Purchase/Installation )"/>
    <hyperlink ref="A213:E213" r:id="rId9" display="OTHER (Please list which SSIC Infrasturcture Standard # Authorizes this Purchase/Installation )"/>
    <hyperlink ref="A237:E237" r:id="rId10" display="OTHER (Please list which SSIC Infrasturcture Standard # Authorizes this Purchase/Installation )"/>
    <hyperlink ref="A261:E261" r:id="rId11" display="OTHER (Please list which SSIC Infrasturcture Standard # Authorizes this Purchase/Installation )"/>
    <hyperlink ref="A285:E285" r:id="rId12" display="OTHER (Please list which SSIC Infrasturcture Standard # Authorizes this Purchase/Installation )"/>
    <hyperlink ref="A309:E309" r:id="rId13" display="OTHER (Please list which SSIC Infrasturcture Standard # Authorizes this Purchase/Installation )"/>
    <hyperlink ref="A333:E333" r:id="rId14" display="OTHER (Please list which SSIC Infrasturcture Standard # Authorizes this Purchase/Installation )"/>
  </hyperlinks>
  <printOptions horizontalCentered="1" verticalCentered="1"/>
  <pageMargins left="0.7" right="0.7" top="0.75" bottom="0.75" header="0.3" footer="0.3"/>
  <pageSetup scale="86" fitToHeight="17" orientation="landscape" r:id="rId15"/>
  <headerFooter>
    <oddHeader>&amp;CSchool Security Competitive Grant Program
2018 Program Year-Page &amp;P</oddHeader>
  </headerFooter>
  <rowBreaks count="3" manualBreakCount="3">
    <brk id="28" max="6" man="1"/>
    <brk id="76" max="6" man="1"/>
    <brk id="148"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Sheet2!$A$2:$A$11</xm:f>
          </x14:formula1>
          <xm:sqref>A251:E260 A11:E20 A299:E308 A35:E44 A323:E332 A83:E92 A107:E116 A131:E140 A155:E164 A179:E188 A227:E236 A203:E212 A275:E284 A59:E68</xm:sqref>
        </x14:dataValidation>
        <x14:dataValidation type="list" allowBlank="1" showInputMessage="1" showErrorMessage="1">
          <x14:formula1>
            <xm:f>Sheet2!$C$2:$C$3</xm:f>
          </x14:formula1>
          <xm:sqref>G6 G30 G54 G78 G102 G126 G150 G174 G198 G222 G246 G270 G294 G318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2" width="38.7109375" bestFit="1" customWidth="1"/>
  </cols>
  <sheetData>
    <row r="1" spans="1:3" x14ac:dyDescent="0.25">
      <c r="A1" s="34" t="s">
        <v>30</v>
      </c>
      <c r="B1" s="34" t="s">
        <v>10</v>
      </c>
      <c r="C1" t="s">
        <v>79</v>
      </c>
    </row>
    <row r="2" spans="1:3" x14ac:dyDescent="0.25">
      <c r="A2" t="s">
        <v>54</v>
      </c>
      <c r="B2" t="s">
        <v>31</v>
      </c>
      <c r="C2" t="s">
        <v>78</v>
      </c>
    </row>
    <row r="3" spans="1:3" x14ac:dyDescent="0.25">
      <c r="A3" t="s">
        <v>44</v>
      </c>
      <c r="B3" t="s">
        <v>32</v>
      </c>
      <c r="C3" t="s">
        <v>80</v>
      </c>
    </row>
    <row r="4" spans="1:3" x14ac:dyDescent="0.25">
      <c r="A4" t="s">
        <v>49</v>
      </c>
      <c r="B4" t="s">
        <v>33</v>
      </c>
    </row>
    <row r="5" spans="1:3" x14ac:dyDescent="0.25">
      <c r="A5" t="s">
        <v>68</v>
      </c>
      <c r="B5" t="s">
        <v>34</v>
      </c>
    </row>
    <row r="6" spans="1:3" x14ac:dyDescent="0.25">
      <c r="A6" t="s">
        <v>63</v>
      </c>
      <c r="B6" t="s">
        <v>45</v>
      </c>
    </row>
    <row r="7" spans="1:3" x14ac:dyDescent="0.25">
      <c r="A7" t="s">
        <v>40</v>
      </c>
      <c r="B7" t="s">
        <v>46</v>
      </c>
    </row>
    <row r="8" spans="1:3" x14ac:dyDescent="0.25">
      <c r="A8" t="s">
        <v>48</v>
      </c>
      <c r="B8" t="s">
        <v>37</v>
      </c>
    </row>
    <row r="9" spans="1:3" x14ac:dyDescent="0.25">
      <c r="A9" s="44" t="s">
        <v>59</v>
      </c>
      <c r="B9" t="s">
        <v>52</v>
      </c>
    </row>
    <row r="10" spans="1:3" x14ac:dyDescent="0.25">
      <c r="A10" t="s">
        <v>50</v>
      </c>
      <c r="B10" t="s">
        <v>42</v>
      </c>
    </row>
    <row r="11" spans="1:3" x14ac:dyDescent="0.25">
      <c r="A11" t="s">
        <v>39</v>
      </c>
      <c r="B11" t="s">
        <v>38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E27" sqref="E27"/>
    </sheetView>
  </sheetViews>
  <sheetFormatPr defaultRowHeight="15" x14ac:dyDescent="0.25"/>
  <cols>
    <col min="1" max="1" width="22.28515625" bestFit="1" customWidth="1"/>
    <col min="2" max="2" width="33.28515625" bestFit="1" customWidth="1"/>
    <col min="3" max="3" width="12.140625" bestFit="1" customWidth="1"/>
    <col min="4" max="4" width="11.5703125" bestFit="1" customWidth="1"/>
    <col min="5" max="5" width="12.42578125" bestFit="1" customWidth="1"/>
    <col min="6" max="6" width="17" bestFit="1" customWidth="1"/>
  </cols>
  <sheetData>
    <row r="1" spans="1:13" x14ac:dyDescent="0.25">
      <c r="A1" t="s">
        <v>28</v>
      </c>
      <c r="B1" t="s">
        <v>29</v>
      </c>
      <c r="C1" t="s">
        <v>26</v>
      </c>
      <c r="D1" t="s">
        <v>27</v>
      </c>
      <c r="E1" t="s">
        <v>7</v>
      </c>
      <c r="F1" t="s">
        <v>8</v>
      </c>
      <c r="G1" s="37" t="s">
        <v>31</v>
      </c>
      <c r="H1" s="37" t="s">
        <v>32</v>
      </c>
      <c r="I1" s="37" t="s">
        <v>33</v>
      </c>
      <c r="J1" s="37" t="s">
        <v>34</v>
      </c>
      <c r="K1" s="37" t="s">
        <v>45</v>
      </c>
      <c r="L1" s="37" t="s">
        <v>46</v>
      </c>
      <c r="M1" s="37" t="s">
        <v>47</v>
      </c>
    </row>
    <row r="2" spans="1:13" x14ac:dyDescent="0.25">
      <c r="A2">
        <f>'Budget Sheets'!$B$1</f>
        <v>0</v>
      </c>
      <c r="B2" t="s">
        <v>14</v>
      </c>
      <c r="C2" s="33">
        <f>'Budget Sheets'!$B$8</f>
        <v>0</v>
      </c>
      <c r="D2" s="33">
        <f>'Budget Sheets'!$B$9</f>
        <v>0</v>
      </c>
      <c r="E2" s="33">
        <f>'Budget Sheets'!$E$9</f>
        <v>0</v>
      </c>
      <c r="F2" s="32">
        <f>'Budget Sheets'!$G$9</f>
        <v>0</v>
      </c>
      <c r="G2" s="33">
        <f>IFERROR(VLOOKUP($G$1,'Budget Sheets'!$F$11:$G$19,2),"")</f>
        <v>0</v>
      </c>
      <c r="H2" s="33">
        <f>IFERROR(VLOOKUP($G$1,'Budget Sheets'!$F$11:$G$19,2),"")</f>
        <v>0</v>
      </c>
      <c r="I2" s="33">
        <f>IFERROR(VLOOKUP($G$1,'Budget Sheets'!$F$11:$G$19,2),"")</f>
        <v>0</v>
      </c>
      <c r="J2" s="33">
        <f>IFERROR(VLOOKUP($G$1,'Budget Sheets'!$F$11:$G$19,2),"")</f>
        <v>0</v>
      </c>
      <c r="K2" s="33">
        <f>IFERROR(VLOOKUP($G$1,'Budget Sheets'!$F$11:$G$19,2),"")</f>
        <v>0</v>
      </c>
      <c r="L2" s="33">
        <f>IFERROR(VLOOKUP($G$1,'Budget Sheets'!$F$11:$G$19,2),"")</f>
        <v>0</v>
      </c>
      <c r="M2" s="33">
        <f>IFERROR(VLOOKUP($G$1,'Budget Sheets'!$F$11:$G$19,2),"")</f>
        <v>0</v>
      </c>
    </row>
    <row r="3" spans="1:13" x14ac:dyDescent="0.25">
      <c r="A3">
        <f>'Budget Sheets'!$B$1</f>
        <v>0</v>
      </c>
      <c r="B3">
        <f>'Budget Sheets'!$B$30</f>
        <v>0</v>
      </c>
      <c r="C3" s="33">
        <f>'Budget Sheets'!$G$35</f>
        <v>0</v>
      </c>
      <c r="D3" s="33">
        <f>'Budget Sheets'!$B$33</f>
        <v>0</v>
      </c>
      <c r="E3" s="33">
        <f>'Budget Sheets'!$E$33</f>
        <v>0</v>
      </c>
      <c r="F3" s="32">
        <f>'Budget Sheets'!$G$33</f>
        <v>0</v>
      </c>
      <c r="G3" s="33">
        <f>IFERROR(VLOOKUP($G$1,'Budget Sheets'!$F$11:$G$19,2),"")</f>
        <v>0</v>
      </c>
      <c r="H3" s="33">
        <f>IFERROR(VLOOKUP($G$1,'Budget Sheets'!$F$11:$G$19,2),"")</f>
        <v>0</v>
      </c>
      <c r="I3" s="33">
        <f>IFERROR(VLOOKUP($G$1,'Budget Sheets'!$F$11:$G$19,2),"")</f>
        <v>0</v>
      </c>
      <c r="J3" s="33">
        <f>IFERROR(VLOOKUP($G$1,'Budget Sheets'!$F$11:$G$19,2),"")</f>
        <v>0</v>
      </c>
      <c r="K3" s="33">
        <f>IFERROR(VLOOKUP($G$1,'Budget Sheets'!$F$11:$G$19,2),"")</f>
        <v>0</v>
      </c>
      <c r="L3" s="33">
        <f>IFERROR(VLOOKUP($G$1,'Budget Sheets'!$F$11:$G$19,2),"")</f>
        <v>0</v>
      </c>
      <c r="M3" s="33">
        <f>IFERROR(VLOOKUP($G$1,'Budget Sheets'!$F$11:$G$19,2),"")</f>
        <v>0</v>
      </c>
    </row>
    <row r="4" spans="1:13" x14ac:dyDescent="0.25">
      <c r="A4">
        <f>'Budget Sheets'!$B$1</f>
        <v>0</v>
      </c>
      <c r="B4">
        <f>'Budget Sheets'!$B$54</f>
        <v>0</v>
      </c>
      <c r="C4" s="33">
        <f>'Budget Sheets'!$B$56</f>
        <v>0</v>
      </c>
      <c r="D4" s="33">
        <f>'Budget Sheets'!$B$57</f>
        <v>0</v>
      </c>
      <c r="E4" s="33">
        <f>'Budget Sheets'!$E$57</f>
        <v>0</v>
      </c>
      <c r="F4" s="32">
        <f>'Budget Sheets'!$G$57</f>
        <v>0</v>
      </c>
    </row>
    <row r="5" spans="1:13" x14ac:dyDescent="0.25">
      <c r="A5">
        <f>'Budget Sheets'!$B$1</f>
        <v>0</v>
      </c>
      <c r="B5">
        <f>'Budget Sheets'!$B$78</f>
        <v>0</v>
      </c>
      <c r="C5" s="33">
        <f>'Budget Sheets'!$B$80</f>
        <v>0</v>
      </c>
      <c r="D5" s="33">
        <f>'Budget Sheets'!$B$81</f>
        <v>0</v>
      </c>
      <c r="E5" s="33">
        <f>'Budget Sheets'!$E$81</f>
        <v>0</v>
      </c>
      <c r="F5" s="32">
        <f>'Budget Sheets'!$G$81</f>
        <v>0</v>
      </c>
    </row>
    <row r="6" spans="1:13" x14ac:dyDescent="0.25">
      <c r="A6">
        <f>'Budget Sheets'!$B$1</f>
        <v>0</v>
      </c>
      <c r="B6">
        <f>'Budget Sheets'!$B$102</f>
        <v>0</v>
      </c>
      <c r="C6" s="33">
        <f>'Budget Sheets'!$B$104</f>
        <v>0</v>
      </c>
      <c r="D6" s="33">
        <f>'Budget Sheets'!$B$105</f>
        <v>0</v>
      </c>
      <c r="E6" s="33">
        <f>'Budget Sheets'!$E$105</f>
        <v>0</v>
      </c>
      <c r="F6" s="32">
        <f>'Budget Sheets'!$G$105</f>
        <v>0</v>
      </c>
    </row>
    <row r="7" spans="1:13" x14ac:dyDescent="0.25">
      <c r="A7">
        <f>'Budget Sheets'!$B$1</f>
        <v>0</v>
      </c>
      <c r="B7">
        <f>'Budget Sheets'!$B$126</f>
        <v>0</v>
      </c>
      <c r="C7" s="33">
        <f>'Budget Sheets'!$B$128</f>
        <v>0</v>
      </c>
      <c r="D7" s="33">
        <f>'Budget Sheets'!$B$129</f>
        <v>0</v>
      </c>
      <c r="E7" s="33">
        <f>'Budget Sheets'!$E$129</f>
        <v>0</v>
      </c>
      <c r="F7" s="32">
        <f>'Budget Sheets'!$G$129</f>
        <v>0</v>
      </c>
    </row>
    <row r="8" spans="1:13" x14ac:dyDescent="0.25">
      <c r="A8">
        <f>'Budget Sheets'!$B$1</f>
        <v>0</v>
      </c>
      <c r="B8">
        <f>'Budget Sheets'!$B$150</f>
        <v>0</v>
      </c>
      <c r="C8" s="33">
        <f>'Budget Sheets'!$B$152</f>
        <v>0</v>
      </c>
      <c r="D8" s="33">
        <f>'Budget Sheets'!$B$153</f>
        <v>0</v>
      </c>
      <c r="E8" s="33">
        <f>'Budget Sheets'!$E$153</f>
        <v>0</v>
      </c>
      <c r="F8" s="32">
        <f>'Budget Sheets'!$G$153</f>
        <v>0</v>
      </c>
    </row>
    <row r="9" spans="1:13" x14ac:dyDescent="0.25">
      <c r="A9">
        <f>'Budget Sheets'!$B$1</f>
        <v>0</v>
      </c>
      <c r="B9">
        <f>'Budget Sheets'!$B$174</f>
        <v>0</v>
      </c>
      <c r="C9" s="33">
        <f>'Budget Sheets'!$B$176</f>
        <v>0</v>
      </c>
      <c r="D9" s="33">
        <f>'Budget Sheets'!$B$177</f>
        <v>0</v>
      </c>
      <c r="E9" s="33">
        <f>'Budget Sheets'!$E$177</f>
        <v>0</v>
      </c>
      <c r="F9" s="32">
        <f>'Budget Sheets'!$G$177</f>
        <v>0</v>
      </c>
    </row>
    <row r="10" spans="1:13" x14ac:dyDescent="0.25">
      <c r="A10">
        <f>'Budget Sheets'!$B$1</f>
        <v>0</v>
      </c>
      <c r="B10">
        <f>'Budget Sheets'!$B$198</f>
        <v>0</v>
      </c>
      <c r="C10" s="33">
        <f>'Budget Sheets'!$B$200</f>
        <v>0</v>
      </c>
      <c r="D10" s="33">
        <f>'Budget Sheets'!$B$201</f>
        <v>0</v>
      </c>
      <c r="E10" s="33">
        <f>'Budget Sheets'!$E$201</f>
        <v>0</v>
      </c>
      <c r="F10" s="32">
        <f>'Budget Sheets'!$G$201</f>
        <v>0</v>
      </c>
    </row>
    <row r="11" spans="1:13" x14ac:dyDescent="0.25">
      <c r="A11">
        <f>'Budget Sheets'!$B$1</f>
        <v>0</v>
      </c>
      <c r="B11">
        <f>'Budget Sheets'!$B$222</f>
        <v>0</v>
      </c>
      <c r="C11" s="33">
        <f>'Budget Sheets'!$B$224</f>
        <v>0</v>
      </c>
      <c r="D11" s="33">
        <f>'Budget Sheets'!$B$225</f>
        <v>0</v>
      </c>
      <c r="E11" s="33">
        <f>'Budget Sheets'!$E$225</f>
        <v>0</v>
      </c>
      <c r="F11" s="32">
        <f>'Budget Sheets'!$G$225</f>
        <v>0</v>
      </c>
    </row>
    <row r="12" spans="1:13" x14ac:dyDescent="0.25">
      <c r="A12">
        <f>'Budget Sheets'!$B$1</f>
        <v>0</v>
      </c>
      <c r="B12">
        <f>'Budget Sheets'!$B$246</f>
        <v>0</v>
      </c>
      <c r="C12" s="33">
        <f>'Budget Sheets'!$B$248</f>
        <v>0</v>
      </c>
      <c r="D12" s="33">
        <f>'Budget Sheets'!$B$249</f>
        <v>0</v>
      </c>
      <c r="E12" s="33">
        <f>'Budget Sheets'!$E$249</f>
        <v>0</v>
      </c>
      <c r="F12" s="32">
        <f>'Budget Sheets'!$G$249</f>
        <v>0</v>
      </c>
    </row>
    <row r="13" spans="1:13" x14ac:dyDescent="0.25">
      <c r="A13">
        <f>'Budget Sheets'!$B$1</f>
        <v>0</v>
      </c>
      <c r="B13">
        <f>'Budget Sheets'!$B$270</f>
        <v>0</v>
      </c>
      <c r="C13" s="33">
        <f>'Budget Sheets'!$B$272</f>
        <v>0</v>
      </c>
      <c r="D13" s="33">
        <f>'Budget Sheets'!$B$273</f>
        <v>0</v>
      </c>
      <c r="E13" s="33">
        <f>'Budget Sheets'!$E$273</f>
        <v>0</v>
      </c>
      <c r="F13" s="32">
        <f>'Budget Sheets'!$G$273</f>
        <v>0</v>
      </c>
    </row>
    <row r="14" spans="1:13" x14ac:dyDescent="0.25">
      <c r="A14">
        <f>'Budget Sheets'!$B$1</f>
        <v>0</v>
      </c>
      <c r="B14">
        <f>'Budget Sheets'!$B$294</f>
        <v>0</v>
      </c>
      <c r="C14" s="33">
        <f>'Budget Sheets'!$B$296</f>
        <v>0</v>
      </c>
      <c r="D14" s="33">
        <f>'Budget Sheets'!$B$297</f>
        <v>0</v>
      </c>
      <c r="E14" s="33">
        <f>'Budget Sheets'!$E$297</f>
        <v>0</v>
      </c>
      <c r="F14" s="32">
        <f>'Budget Sheets'!$G$297</f>
        <v>0</v>
      </c>
    </row>
    <row r="15" spans="1:13" x14ac:dyDescent="0.25">
      <c r="A15">
        <f>'Budget Sheets'!$B$1</f>
        <v>0</v>
      </c>
      <c r="B15">
        <f>'Budget Sheets'!$B$318</f>
        <v>0</v>
      </c>
      <c r="C15" s="33">
        <f>'Budget Sheets'!$B$320</f>
        <v>0</v>
      </c>
      <c r="D15" s="33">
        <f>'Budget Sheets'!$B$321</f>
        <v>0</v>
      </c>
      <c r="E15" s="33">
        <f>'Budget Sheets'!$E$321</f>
        <v>0</v>
      </c>
      <c r="F15" s="32">
        <f>'Budget Sheets'!$G$321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Reimbursment Percentage</vt:lpstr>
      <vt:lpstr>Project Categories</vt:lpstr>
      <vt:lpstr>Budget Sheets</vt:lpstr>
      <vt:lpstr>Sheet2</vt:lpstr>
      <vt:lpstr>Rollup</vt:lpstr>
      <vt:lpstr>list</vt:lpstr>
      <vt:lpstr>'Budget Sheets'!Print_Area</vt:lpstr>
      <vt:lpstr>Instructions!Print_Area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scovillee</dc:creator>
  <cp:lastModifiedBy>Scoville, Eric</cp:lastModifiedBy>
  <cp:lastPrinted>2018-10-04T17:17:25Z</cp:lastPrinted>
  <dcterms:created xsi:type="dcterms:W3CDTF">2014-01-16T20:59:18Z</dcterms:created>
  <dcterms:modified xsi:type="dcterms:W3CDTF">2018-10-05T17:28:52Z</dcterms:modified>
</cp:coreProperties>
</file>